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2.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undp-my.sharepoint.com/personal/jamaro_marville_undp_org/Documents/Debris Management/"/>
    </mc:Choice>
  </mc:AlternateContent>
  <xr:revisionPtr revIDLastSave="0" documentId="8_{F3FD06C3-C05E-4D48-93F7-1C5540F28B02}" xr6:coauthVersionLast="47" xr6:coauthVersionMax="47" xr10:uidLastSave="{00000000-0000-0000-0000-000000000000}"/>
  <bookViews>
    <workbookView xWindow="-110" yWindow="-110" windowWidth="19420" windowHeight="11500" firstSheet="2" xr2:uid="{84C15C55-0C35-4BBB-8287-4F0B76F7B17E}"/>
  </bookViews>
  <sheets>
    <sheet name="PROJ-DATA" sheetId="1" r:id="rId1"/>
    <sheet name="EXEC-SUMM" sheetId="3" r:id="rId2"/>
    <sheet name="PROJ-RESULTS" sheetId="4" r:id="rId3"/>
    <sheet name="LESSONS-LEARNT" sheetId="5" r:id="rId4"/>
    <sheet name="RISK-LOG" sheetId="6" r:id="rId5"/>
    <sheet name="MONITORING" sheetId="7" r:id="rId6"/>
    <sheet name="PROJ-STATUS" sheetId="8" state="hidden" r:id="rId7"/>
    <sheet name="ASSET INVENTORY" sheetId="9" r:id="rId8"/>
    <sheet name="DATA TAB (do not edit)" sheetId="2" state="hidden" r:id="rId9"/>
  </sheets>
  <definedNames>
    <definedName name="Countries">'DATA TAB (do not edit)'!$A$2:$A$197</definedName>
    <definedName name="Environment">Table3[ENVIRONMENT]</definedName>
    <definedName name="Financial">Table4[FINANCIAL]</definedName>
    <definedName name="Monitoring">Table13[MONITORING ACTIONS]</definedName>
    <definedName name="Operation">Table5[OPERATION]</definedName>
    <definedName name="Organisational">Table7[ORGANISATIONAL]</definedName>
    <definedName name="Other">Table11[OTHER]</definedName>
    <definedName name="Political">Table8[POLITICAL]</definedName>
    <definedName name="_xlnm.Print_Area" localSheetId="1">'EXEC-SUMM'!$A$1:$F$32</definedName>
    <definedName name="_xlnm.Print_Titles" localSheetId="1">'EXEC-SUMM'!$1:$3</definedName>
    <definedName name="_xlnm.Print_Titles" localSheetId="3">'LESSONS-LEARNT'!$1:$6</definedName>
    <definedName name="_xlnm.Print_Titles" localSheetId="5">MONITORING!$1:$6</definedName>
    <definedName name="_xlnm.Print_Titles" localSheetId="0">'PROJ-DATA'!$1:$4</definedName>
    <definedName name="_xlnm.Print_Titles" localSheetId="2">'PROJ-RESULTS'!$1:$5</definedName>
    <definedName name="_xlnm.Print_Titles" localSheetId="6">'PROJ-STATUS'!$1:$5</definedName>
    <definedName name="_xlnm.Print_Titles" localSheetId="4">'RISK-LOG'!$1:$6</definedName>
    <definedName name="Regulatory">Table9[REGULATORY]</definedName>
    <definedName name="RiskLog">Table2[RISK LOG - CATEGORY]</definedName>
    <definedName name="Security">Table10[SECURITY]</definedName>
    <definedName name="Strategic">Table6[STRATEGIC]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4" i="9" l="1"/>
  <c r="E8" i="1"/>
  <c r="F16" i="1"/>
  <c r="C9" i="8" s="1"/>
  <c r="C16" i="1"/>
  <c r="C7" i="8" s="1"/>
  <c r="C10" i="8"/>
  <c r="C8" i="8"/>
  <c r="C3" i="9"/>
  <c r="B11" i="8" l="1"/>
</calcChain>
</file>

<file path=xl/sharedStrings.xml><?xml version="1.0" encoding="utf-8"?>
<sst xmlns="http://schemas.openxmlformats.org/spreadsheetml/2006/main" count="575" uniqueCount="499">
  <si>
    <t>NARRATIVE PROJECT PROGRESS REPORT</t>
  </si>
  <si>
    <t>PROJECT DATA</t>
  </si>
  <si>
    <t>COUNTRY:</t>
  </si>
  <si>
    <t>Jamaica</t>
  </si>
  <si>
    <r>
      <t xml:space="preserve">REPORTING PERIOD </t>
    </r>
    <r>
      <rPr>
        <b/>
        <sz val="8"/>
        <color theme="1"/>
        <rFont val="Proxima Nova Rg"/>
        <family val="3"/>
      </rPr>
      <t>(dd/mm/yyy)</t>
    </r>
    <r>
      <rPr>
        <b/>
        <sz val="11"/>
        <color theme="1"/>
        <rFont val="Proxima Nova Rg"/>
        <family val="3"/>
      </rPr>
      <t>:</t>
    </r>
  </si>
  <si>
    <r>
      <t xml:space="preserve">TO </t>
    </r>
    <r>
      <rPr>
        <b/>
        <sz val="8"/>
        <color theme="1"/>
        <rFont val="Proxima Nova Rg"/>
        <family val="3"/>
      </rPr>
      <t>(dd/mm/yyy)</t>
    </r>
    <r>
      <rPr>
        <b/>
        <sz val="11"/>
        <color theme="1"/>
        <rFont val="Proxima Nova Rg"/>
        <family val="3"/>
      </rPr>
      <t>:</t>
    </r>
  </si>
  <si>
    <t>PROJECT NUMBER &amp; TITLE:</t>
  </si>
  <si>
    <t>Jamaica Resilient Recovery Initiative (JARRI)/Hurricane Melissa Project 01005173</t>
  </si>
  <si>
    <r>
      <t xml:space="preserve">PROJECT DURATION </t>
    </r>
    <r>
      <rPr>
        <b/>
        <sz val="8"/>
        <color theme="1"/>
        <rFont val="Proxima Nova Rg"/>
        <family val="3"/>
      </rPr>
      <t>(dd/mm/yyy)</t>
    </r>
    <r>
      <rPr>
        <b/>
        <sz val="11"/>
        <color theme="1"/>
        <rFont val="Proxima Nova Rg"/>
        <family val="3"/>
      </rPr>
      <t>:</t>
    </r>
  </si>
  <si>
    <t>DONORS</t>
  </si>
  <si>
    <t xml:space="preserve">UNDP </t>
  </si>
  <si>
    <t>IMPLEMENTING PARTNER:</t>
  </si>
  <si>
    <t>RESPONSIBLE PARTIES:</t>
  </si>
  <si>
    <t>PROJECT COORDINATOR:</t>
  </si>
  <si>
    <t xml:space="preserve">Jamaro Marville </t>
  </si>
  <si>
    <t>INITIAL APPROVED BUDGET (USD):</t>
  </si>
  <si>
    <t>REVISED APPROVED BUDGET (USD):</t>
  </si>
  <si>
    <t>TOTAL ANNUAL BUDGET (USD):</t>
  </si>
  <si>
    <t>TOTAL ANNUAL EXPENDITURE (USD):</t>
  </si>
  <si>
    <t>JMD:</t>
  </si>
  <si>
    <t>ANNUAL DELIVERY:</t>
  </si>
  <si>
    <t>EXECUTIVE SUMMARY</t>
  </si>
  <si>
    <t xml:space="preserve">The Jamaica Resilient Recovery Initiative (JARRI) was established by the United Nations Development Programme (UNDP) following the catastrophic landfall of Hurricane Melissa on October 28, 2025. As a Category 5 storm and the strongest hurricane to strike Jamaica in 174 years, Hurricane Melissa caused unprecedented destruction across the island, particularly devastating western parishes including St. James, Hanover, St. Elizabeth, Westmoreland, Manchester, and Trelawny. Nationwide damages were initially estimated at a staggering 41% of Jamaica’s 2024 GDP, characterized by massive infrastructure damage, agricultural losses, widespread power/communications outages, and the generation of roughly 5 million metric tonnes of debris.
In response to the Government of Jamaica (GOJ) declaring the country a disaster area, JARRI was launched as a 15-month initiative (November 15, 2025 – June 30, 2027). Funded through a USD $2.150 million multi-donor pool—including regular UNDP funds, the CARICOM Development Fund, ACP-EU, EUROCLIMA, and EUCARES—the project transitions emergency response into resilient recovery. JARRI combines technical and financial assistance to help national sectors "Build Forward Better" by integrating climate-resilient, nature-based, and gender-responsive methodologies into long-term infrastructure and livelihood recovery.
The initiative is structured across four main interlinked components:  
Component 1: Support to Recovery Governance and Planning  
Component 2: Community-Driven Resilient Recovery  
Component 3: Livelihood Recovery  
Component 4: Solar Solutions for Community Resilience 
</t>
  </si>
  <si>
    <t>PROJECT RESULTS</t>
  </si>
  <si>
    <t>OUTPUT</t>
  </si>
  <si>
    <t>INDICATORS</t>
  </si>
  <si>
    <t>ANNUAL TARGETS</t>
  </si>
  <si>
    <t>RESULTS ACHIEVED</t>
  </si>
  <si>
    <t>OVERALL PROGRESS TO ACHIEVING OUTPUT RESULT</t>
  </si>
  <si>
    <t>CHALLENGES EXPERIENCED</t>
  </si>
  <si>
    <t xml:space="preserve">Output 3: Economic Resilience of MSMEs owned by women and other vulnerable groups impacted by the crisis strengthened to ecover and be more sustainable and resilient </t>
  </si>
  <si>
    <t>Number of beneficiaries receiving livelihood recovery inputs</t>
  </si>
  <si>
    <t>136 (148)</t>
  </si>
  <si>
    <t>Target exceeded; 101% achieved.</t>
  </si>
  <si>
    <t>Minor delay in finalizing support for 12 additional beneficiaries; completion expected by end of May 2026.</t>
  </si>
  <si>
    <t>1.2.1: Number of beneficiaries receiving technical coaching</t>
  </si>
  <si>
    <t xml:space="preserve">135 plus supporting evidence for delivery	</t>
  </si>
  <si>
    <t xml:space="preserve">Target achieved, with participation documented through photos, recordings, virtual session records, and related evidence.	</t>
  </si>
  <si>
    <t>Attendance registers were not maintained consistently for all sessions.</t>
  </si>
  <si>
    <t>1.2.2: Number of enterprises restarted or stabilized</t>
  </si>
  <si>
    <t xml:space="preserve">135	</t>
  </si>
  <si>
    <t>Target exceeded; outputs are above the annual target.</t>
  </si>
  <si>
    <t>Final support package for 12 additional beneficiaries is still being completed, which may raise the total further to 148.</t>
  </si>
  <si>
    <t>% of women and vulnerable persons supported</t>
  </si>
  <si>
    <t>≥ 50% women</t>
  </si>
  <si>
    <t>35% women</t>
  </si>
  <si>
    <t>Below target; progress is partial and reflects the composition of the beneficiary group.</t>
  </si>
  <si>
    <t>The fishing community at Galleon Beach was predominantly male, limiting the proportion of women reached.</t>
  </si>
  <si>
    <t>Beneficiaries showing improved livelihood resilience (self-reported &amp; field officer verification)</t>
  </si>
  <si>
    <t>≥ 80% restored operations</t>
  </si>
  <si>
    <t>Target exceeded; strong progress toward livelihood recovery.</t>
  </si>
  <si>
    <t>Some results rely on self-reporting and field verification rather than uniform attendance records.</t>
  </si>
  <si>
    <t xml:space="preserve">Output 2: Safely demonlished, removed and managed debris in line with enviornmental standards </t>
  </si>
  <si>
    <t>1.1.1 Extent of completion of Debris management, household and business impact assessment</t>
  </si>
  <si>
    <t>Completed</t>
  </si>
  <si>
    <t>27 area assessments completed for debris management; 37 business/household impact assessments done; 33 caregiver assessments done</t>
  </si>
  <si>
    <t>Output substantially achieved; assessment activities were completed across the targeted communities and provided the evidence base for implementation</t>
  </si>
  <si>
    <t>Debris management assessment tools required adjustment to reflect field realities, and tracking methods had to be revised because assessments and debris collection did not always occur at the same time</t>
  </si>
  <si>
    <t>Number of beneficiaries reporting enhanced capacity to implement debris removal, safe demolition, occupational safety solutions and provision of care disaggregated by sex and age</t>
  </si>
  <si>
    <t>58 beneficiaries trained/enhanced capacity reported (22M, 36F)</t>
  </si>
  <si>
    <t>Target exceeded; beneficiaries demonstrated improved capacity in debris removal, safe demolition, occupational safety, and care-related support</t>
  </si>
  <si>
    <t>Venue availability was limited due to hurricane damage, and training logistics were affected by transport constraints and communications difficulties</t>
  </si>
  <si>
    <t>Number of beneficiaries employed under the cash for work &amp; care programmes disaggregated by sex.</t>
  </si>
  <si>
    <t>56 beneficiaries employed (24M, 32F)</t>
  </si>
  <si>
    <t>Target exceeded; cash for work and care activities were successfully implemented with strong participation, including women and men</t>
  </si>
  <si>
    <t>Payment disbursement in the field was complicated by poor connectivity, lack of electricity/data, and some participants lacking bank accounts or identification</t>
  </si>
  <si>
    <t>Number of beneficiaries receiving MSME Business Inputs</t>
  </si>
  <si>
    <t>24 beneficiaries received MSME business inputs</t>
  </si>
  <si>
    <t>Target significantly exceeded; support to MSMEs was expanded beyond the original target and contributed to local economic recovery</t>
  </si>
  <si>
    <t>Business input costs were higher than anticipated, requiring budget trade-offs and reallocation of savings from other lines</t>
  </si>
  <si>
    <t>1.2 Volume of cubic metres/truck loads of rubble/waste that is safely removed,treated and disposed including reuse in other project areas</t>
  </si>
  <si>
    <t>39 truck loads</t>
  </si>
  <si>
    <t>39 truck loads; 850 tonnes in Savanna-la-Mar and 40 tonnes in Salt Spring</t>
  </si>
  <si>
    <t>Target achieved; substantial debris was removed and disposed of safely, with some materials reused where possible</t>
  </si>
  <si>
    <t>Shortage of trucks and backhoes, site sequencing issues, limited nearby venues, unreliable phone contact, and high transport costs affected implementation</t>
  </si>
  <si>
    <t>LESSONS LEARNT</t>
  </si>
  <si>
    <t>TYPE OF LESSON</t>
  </si>
  <si>
    <t>IMPLEMENTATION SUCCESS/CHALLENGES</t>
  </si>
  <si>
    <t>DETAILS OF LESSON LEARNT</t>
  </si>
  <si>
    <t>CORRECTIVE MEASURES TAKEN</t>
  </si>
  <si>
    <t>Beneficiary Engagement</t>
  </si>
  <si>
    <t>Success - Beneficiary consultation improved project relevance and acceptance</t>
  </si>
  <si>
    <t>Early consultation with beneficiaries helped ensure the livelihood inputs responded to actual needs, increased ownership, and improved participation in implementation.</t>
  </si>
  <si>
    <t>Consultation was maintained throughout implementation to validate beneficiary needs and adjust support accordingly.</t>
  </si>
  <si>
    <t>Procurement and Supply Chain</t>
  </si>
  <si>
    <t>Challenge - Post-disaster procurement delays and stock uncertainty</t>
  </si>
  <si>
    <t>Procurement after the disaster required flexibility because stock levels were unpredictable and suppliers had long lead times, which affected timely delivery of inputs.</t>
  </si>
  <si>
    <t>Procurement planning was adjusted with buffer time, closer supplier follow-up, and alternative sourcing options.</t>
  </si>
  <si>
    <t>Integrated Support</t>
  </si>
  <si>
    <t>Success - Combining livelihood inputs with psychosocial and DRR support strengthened recovery</t>
  </si>
  <si>
    <t>Beneficiaries responded better when material support was complemented by psychosocial assistance and disaster risk management support, which improved resilience and recovery outcomes.</t>
  </si>
  <si>
    <t>Livelihood support was linked with awareness and support activities to reinforce recovery beyond material assistance.</t>
  </si>
  <si>
    <t>Asset Management</t>
  </si>
  <si>
    <t>Challenge - Community-owned assets need stronger accountability systems</t>
  </si>
  <si>
    <t>Shared or community-owned assets require clear management agreements, usage logs, and accountability arrangements to prevent misuse and ensure sustainability.</t>
  </si>
  <si>
    <t>Management responsibilities were clarified, and record-keeping and accountability measures were strengthened.</t>
  </si>
  <si>
    <t>Community Engagement and Assessment</t>
  </si>
  <si>
    <t>Success - Community consultation and CTB involvement improved relevance and participation</t>
  </si>
  <si>
    <t>Engaging communities and Community Transformation Boards early helped identify actual debris, housing, and caregiving needs, improved acceptance of the assessments, and strengthened local ownership of the process.</t>
  </si>
  <si>
    <t>Continued use of CTBs and community engagement during planning and implementation to validate findings and support beneficiary participation.</t>
  </si>
  <si>
    <t>Debris Management and Procurement</t>
  </si>
  <si>
    <t>Challenge - Post-disaster debris work required flexibility in logistics and procurement</t>
  </si>
  <si>
    <t>Debris removal after the disaster was affected by uncertain stock availability, limited trucks and backhoes, long supplier lead times, and changing field conditions, so implementation had to adapt in real time.</t>
  </si>
  <si>
    <t>Flexible procurement arrangements were used, additional removal services were procured where needed, and partnerships with municipal actors and NSWMA were leveraged.</t>
  </si>
  <si>
    <t>Integrated Recovery Support</t>
  </si>
  <si>
    <t>Success - Combining cash for work with care, safety, and training improved recovery outcomes</t>
  </si>
  <si>
    <t>Livelihood recovery was stronger when cash for work, care services, safety training, and psychosocial or disaster risk support were delivered together, because beneficiaries needed both income and practical recovery skills.</t>
  </si>
  <si>
    <t>The project linked work opportunities with training on occupational safety, safe demolition, care-related support, and environmental safeguards.</t>
  </si>
  <si>
    <t>Asset Management and Accountability</t>
  </si>
  <si>
    <t>Challenge - Clear systems were needed for work verification, payment, and shared resource management</t>
  </si>
  <si>
    <t>Community-based work and shared equipment require clear supervision, attendance verification, payment procedures, and accountability for tools and materials to avoid confusion and ensure transparency.</t>
  </si>
  <si>
    <t>Supervisors and CSO partners verified work, payment waivers and alternative disbursement arrangements were introduced, and photos, invoices, and sign-offs were used for validation.</t>
  </si>
  <si>
    <t>Partnerships and Local Capacity</t>
  </si>
  <si>
    <t>Success - Local partnerships improved delivery and technical quality</t>
  </si>
  <si>
    <t>Partnerships with municipal bodies, NSWMA, churches, schools, and local suppliers helped secure venues, equipment, technical vetting, and logistics support, which improved implementation despite constraints.</t>
  </si>
  <si>
    <t>Collaboration with local authorities and partners was strengthened, and concessionary supplier arrangements were used to reduce costs and improve access to inputs.</t>
  </si>
  <si>
    <t>RISK LOG</t>
  </si>
  <si>
    <t>RISK CATEGORY</t>
  </si>
  <si>
    <t>SECONDARY CATEGORY</t>
  </si>
  <si>
    <t>EVENT</t>
  </si>
  <si>
    <t>CAUSE</t>
  </si>
  <si>
    <t>IMPACT</t>
  </si>
  <si>
    <t>VALIDITY WHEN WAS THE RISK IDENTIFIED? WHEN WILL IT END?</t>
  </si>
  <si>
    <t>MITIGATION STRATEGY</t>
  </si>
  <si>
    <t>Operational</t>
  </si>
  <si>
    <t>Access and Logistics</t>
  </si>
  <si>
    <t>Limited access to affected communities due to damaged roads or flooding</t>
  </si>
  <si>
    <t>Damaged roads, flooding, and difficult terrain after the disaster</t>
  </si>
  <si>
    <t>Delays in assessments, debris removal, cash for work implementation, and delivery of inputs</t>
  </si>
  <si>
    <t>Coordinate with local authorities; use alternative routes; use smaller vehicles or manual transport where necessary; schedule activities during safe weather windows.</t>
  </si>
  <si>
    <t>Safety / Operational</t>
  </si>
  <si>
    <t>Occupational Safety</t>
  </si>
  <si>
    <t>Safety hazards during debris removal</t>
  </si>
  <si>
    <t>Handling rubble, debris, and demolition materials in unsafe conditions</t>
  </si>
  <si>
    <t>Injury or harm to workers and participants; disruption of implementation</t>
  </si>
  <si>
    <t>Provide personal protective equipment; enforce safety protocols; conduct mandatory safety training for all workers.</t>
  </si>
  <si>
    <t>Environmental</t>
  </si>
  <si>
    <t>Waste Management</t>
  </si>
  <si>
    <t>Improper debris disposal</t>
  </si>
  <si>
    <t>Lack of proper sorting, disposal, and environmental compliance</t>
  </si>
  <si>
    <t>Environmental damage and unsafe disposal of waste</t>
  </si>
  <si>
    <t>Identify approved disposal sites; implement recycling where possible; monitor compliance with environmental standards.</t>
  </si>
  <si>
    <t>Social</t>
  </si>
  <si>
    <t>Inclusion</t>
  </si>
  <si>
    <t>Risk of exclusion of vulnerable groups (women, persons with disabilities, elderly)</t>
  </si>
  <si>
    <t>Weak inclusion criteria or participation barriers</t>
  </si>
  <si>
    <t>Unequal access to project benefits and reduced fairness of implementation</t>
  </si>
  <si>
    <t>Apply clear inclusion criteria; monitor beneficiary lists; engage national gender and disability standards in selection process.</t>
  </si>
  <si>
    <t>Security</t>
  </si>
  <si>
    <t>Asset Protection</t>
  </si>
  <si>
    <t>Theft of materials or equipment</t>
  </si>
  <si>
    <t>Open storage of tools, supplies, or machinery in affected areas</t>
  </si>
  <si>
    <t>Loss of project assets and delays in implementation</t>
  </si>
  <si>
    <t>Store materials in secure locations; maintain inventory tracking; engage community watch systems; set protocols for acceptable loss and response when items are missing.</t>
  </si>
  <si>
    <t>MONITORING</t>
  </si>
  <si>
    <t>TYPE OF MONITORING ACTION</t>
  </si>
  <si>
    <t>DATE COMPLETED</t>
  </si>
  <si>
    <t>EVIDENCE OF MONITORING ACTION</t>
  </si>
  <si>
    <t>PROJECT STATUS</t>
  </si>
  <si>
    <t>PROJECT FINANCIAL STATUS:</t>
  </si>
  <si>
    <t>TOTAL ANNUAL BUDGET:</t>
  </si>
  <si>
    <t>USD:</t>
  </si>
  <si>
    <t>TOTAL EXPENDITURE TO DATE:</t>
  </si>
  <si>
    <t>% DELIVERY:</t>
  </si>
  <si>
    <t>TOTAL COMMITMENTS:</t>
  </si>
  <si>
    <t>ON TRACK TO ACHIEVE DELIVERY:</t>
  </si>
  <si>
    <t>YES</t>
  </si>
  <si>
    <t>ESTIMATED REVISED BUDGET:</t>
  </si>
  <si>
    <t>ASSET  INVENTORY</t>
  </si>
  <si>
    <t>Project Title:</t>
  </si>
  <si>
    <t>Award Number:</t>
  </si>
  <si>
    <r>
      <rPr>
        <b/>
        <sz val="12"/>
        <rFont val="Proxima Nova Rg"/>
        <family val="3"/>
      </rPr>
      <t>Project Number:</t>
    </r>
    <r>
      <rPr>
        <sz val="12"/>
        <color theme="1"/>
        <rFont val="Proxima Nova Rg"/>
        <family val="3"/>
      </rPr>
      <t xml:space="preserve"> </t>
    </r>
  </si>
  <si>
    <t>Date of Report:</t>
  </si>
  <si>
    <t>JAMAICA</t>
  </si>
  <si>
    <t>Asset Profile 1 - Vehicles</t>
  </si>
  <si>
    <t>S/N</t>
  </si>
  <si>
    <t>Country Code</t>
  </si>
  <si>
    <t>Business Unit</t>
  </si>
  <si>
    <t>Item Description</t>
  </si>
  <si>
    <t>Make &amp; Model</t>
  </si>
  <si>
    <t>Quantity</t>
  </si>
  <si>
    <t>Serial Number</t>
  </si>
  <si>
    <t>Location</t>
  </si>
  <si>
    <t>Tag Number</t>
  </si>
  <si>
    <t>Date acquired</t>
  </si>
  <si>
    <t>Value</t>
  </si>
  <si>
    <t>Custodian</t>
  </si>
  <si>
    <t>Remarks</t>
  </si>
  <si>
    <t>JAM10</t>
  </si>
  <si>
    <t>B0512</t>
  </si>
  <si>
    <t>Vehicle</t>
  </si>
  <si>
    <t xml:space="preserve">  </t>
  </si>
  <si>
    <t>Asset Profile 2 - Furniture</t>
  </si>
  <si>
    <t>Furniture or Fixture</t>
  </si>
  <si>
    <t>Asset Profile 3 - Electrical</t>
  </si>
  <si>
    <t>Electrical Equip. or Computer</t>
  </si>
  <si>
    <t>Asset Profile 4 - Heavy Machinery</t>
  </si>
  <si>
    <t>Heavy Equip. or Generator</t>
  </si>
  <si>
    <t>Asset Profile 5 - Non Capitalized Items</t>
  </si>
  <si>
    <t>Other (less than 1,000 $)</t>
  </si>
  <si>
    <t>TOTAL</t>
  </si>
  <si>
    <t>Project Manager</t>
  </si>
  <si>
    <t>Programme Specialist</t>
  </si>
  <si>
    <t>Asst. Resident Representative</t>
  </si>
  <si>
    <t>Date and Signature</t>
  </si>
  <si>
    <t>COUNTRIES</t>
  </si>
  <si>
    <t>LESSONS_LEARNT</t>
  </si>
  <si>
    <t>MONITORING ACTIONS</t>
  </si>
  <si>
    <t>UNORE</t>
  </si>
  <si>
    <t>Version Tracking</t>
  </si>
  <si>
    <t>Afghanistan</t>
  </si>
  <si>
    <t>Institutionalisation</t>
  </si>
  <si>
    <t>Annual Review</t>
  </si>
  <si>
    <t>Initial creation of document</t>
  </si>
  <si>
    <t>Kirrin Jones</t>
  </si>
  <si>
    <t>Albania</t>
  </si>
  <si>
    <t>Participation</t>
  </si>
  <si>
    <t>Annual RPT (PIR)</t>
  </si>
  <si>
    <t>Algeria</t>
  </si>
  <si>
    <t>Partnership</t>
  </si>
  <si>
    <t>Audit</t>
  </si>
  <si>
    <t>Andorra</t>
  </si>
  <si>
    <t>Project Management and Design</t>
  </si>
  <si>
    <t>Donor Report</t>
  </si>
  <si>
    <t>Angola</t>
  </si>
  <si>
    <t>Scaling-Up</t>
  </si>
  <si>
    <t>Final Evaluation</t>
  </si>
  <si>
    <t>Antigua and Barbuda</t>
  </si>
  <si>
    <t>Sustainability</t>
  </si>
  <si>
    <t>Mid-Term Evaluation</t>
  </si>
  <si>
    <t>Argentina</t>
  </si>
  <si>
    <t>Other</t>
  </si>
  <si>
    <t>Monitor Visit</t>
  </si>
  <si>
    <t>Armenia</t>
  </si>
  <si>
    <t>RPT Publication</t>
  </si>
  <si>
    <t>Australia</t>
  </si>
  <si>
    <t>Special Evaluation</t>
  </si>
  <si>
    <t>Austria</t>
  </si>
  <si>
    <t>Workplan</t>
  </si>
  <si>
    <t>Azerbaijan</t>
  </si>
  <si>
    <t>Workshop</t>
  </si>
  <si>
    <t>The Bahamas</t>
  </si>
  <si>
    <t>Bahrain</t>
  </si>
  <si>
    <t>Bangladesh</t>
  </si>
  <si>
    <t>Barbados</t>
  </si>
  <si>
    <t>Belarus</t>
  </si>
  <si>
    <t>Belgium</t>
  </si>
  <si>
    <t>RISK LOG - CATEGORY</t>
  </si>
  <si>
    <t>ENVIRONMENT</t>
  </si>
  <si>
    <t>FINANCIAL</t>
  </si>
  <si>
    <t>OPERATION</t>
  </si>
  <si>
    <t>STRATEGIC</t>
  </si>
  <si>
    <t>Belize</t>
  </si>
  <si>
    <t>Environment</t>
  </si>
  <si>
    <t>Biodiversity and use of Natural Resources</t>
  </si>
  <si>
    <t>Corruption and Fraud</t>
  </si>
  <si>
    <t>Alignment with National Priorities</t>
  </si>
  <si>
    <t>Alignment with UNDP Strategic Priorities</t>
  </si>
  <si>
    <t>Benin</t>
  </si>
  <si>
    <t>Financial</t>
  </si>
  <si>
    <t>Climate Change and Disaster</t>
  </si>
  <si>
    <t>Cost Recovery</t>
  </si>
  <si>
    <t>Capacity Development of National Partners</t>
  </si>
  <si>
    <t>Capacities of the Partners</t>
  </si>
  <si>
    <t>Bhutan</t>
  </si>
  <si>
    <t>Operation</t>
  </si>
  <si>
    <t>Community Health and Safety</t>
  </si>
  <si>
    <t>Delivery</t>
  </si>
  <si>
    <t>Engagement of National Partners in Decision-Making</t>
  </si>
  <si>
    <t>Code of Conduct and Ethics</t>
  </si>
  <si>
    <t>Bolivia</t>
  </si>
  <si>
    <t>Organisational</t>
  </si>
  <si>
    <t>Cultrual Heritage</t>
  </si>
  <si>
    <t>Fluctuation in Credit Rate, Market, Currency</t>
  </si>
  <si>
    <t>Flexibility and Opportunity Management</t>
  </si>
  <si>
    <t>Public Opinion and Media</t>
  </si>
  <si>
    <t>Bosnia and Herzegovina</t>
  </si>
  <si>
    <t>Political</t>
  </si>
  <si>
    <t>Displacement and Resettlement</t>
  </si>
  <si>
    <t>Value for Money</t>
  </si>
  <si>
    <t>Leadership and Management</t>
  </si>
  <si>
    <t>Roles and Responsibilities Among Partners</t>
  </si>
  <si>
    <t>Botswana</t>
  </si>
  <si>
    <t>Regulatory</t>
  </si>
  <si>
    <t>Gender</t>
  </si>
  <si>
    <t>Synergy with UN/Delivery As One</t>
  </si>
  <si>
    <t>Brazil</t>
  </si>
  <si>
    <t>Human Rights</t>
  </si>
  <si>
    <t>Reporting and Communication</t>
  </si>
  <si>
    <t>Theory of Change</t>
  </si>
  <si>
    <t>Brunei</t>
  </si>
  <si>
    <t>Strategic</t>
  </si>
  <si>
    <t>Labour Conditions/Standards</t>
  </si>
  <si>
    <t>Responsiveness to Lessons Learnt and Evaluations</t>
  </si>
  <si>
    <t>Bulgaria</t>
  </si>
  <si>
    <t>Pollution and Resource Efficiency</t>
  </si>
  <si>
    <t>Synergy Potential (Linking Other Initiatives as Relevant)</t>
  </si>
  <si>
    <t>Burkina Faso</t>
  </si>
  <si>
    <t>Rights of Indigenous Peoples</t>
  </si>
  <si>
    <t>Transition and Exit Strategy</t>
  </si>
  <si>
    <t>Burundi</t>
  </si>
  <si>
    <t>Sexual Exploitation and Abuse</t>
  </si>
  <si>
    <t>Cabo Verde</t>
  </si>
  <si>
    <t>Stakeholder Agreement</t>
  </si>
  <si>
    <t>Cambodia</t>
  </si>
  <si>
    <t>Cameroon</t>
  </si>
  <si>
    <t>ORGANISATIONAL</t>
  </si>
  <si>
    <t>POLITICAL</t>
  </si>
  <si>
    <t>REGULATORY</t>
  </si>
  <si>
    <t>SECURITY</t>
  </si>
  <si>
    <t>Canada</t>
  </si>
  <si>
    <t>Budget Availability and Cash Flow</t>
  </si>
  <si>
    <t>Change/Turnover in Government</t>
  </si>
  <si>
    <t>Change in the International Regulatory Framework Affecting the Whole Organisation</t>
  </si>
  <si>
    <t>Armed Conflict</t>
  </si>
  <si>
    <t>Central African Republic</t>
  </si>
  <si>
    <t>Due Diligence of Private Sector Partners</t>
  </si>
  <si>
    <t>Government Commitment</t>
  </si>
  <si>
    <t>Changes in the Regulatory Framework Within the Country of Operation</t>
  </si>
  <si>
    <t>Civil Unrest</t>
  </si>
  <si>
    <t>Chad</t>
  </si>
  <si>
    <t>Governance</t>
  </si>
  <si>
    <t>Political Instability</t>
  </si>
  <si>
    <t>Deviation from UNDP Internal Rules and Regulations</t>
  </si>
  <si>
    <t>Crime</t>
  </si>
  <si>
    <t>Chile</t>
  </si>
  <si>
    <t>Grievances</t>
  </si>
  <si>
    <t>Political Will</t>
  </si>
  <si>
    <t>Manmade Hazards</t>
  </si>
  <si>
    <t>China</t>
  </si>
  <si>
    <t>Human Resources</t>
  </si>
  <si>
    <t>Natural Hazards</t>
  </si>
  <si>
    <t>Colombia</t>
  </si>
  <si>
    <t>Independence and Quality of Evaluation</t>
  </si>
  <si>
    <t>Terrorism</t>
  </si>
  <si>
    <t>Comoros</t>
  </si>
  <si>
    <t>Innovating, Piloting, Experimenting</t>
  </si>
  <si>
    <t>OTHER</t>
  </si>
  <si>
    <t>Congo, Democratic Republic of the</t>
  </si>
  <si>
    <t>Internal Control</t>
  </si>
  <si>
    <t>Congo, Republic of the</t>
  </si>
  <si>
    <t>Knowledge Management</t>
  </si>
  <si>
    <t>Costa Rica</t>
  </si>
  <si>
    <t>Monitoring</t>
  </si>
  <si>
    <t>Côte d’Ivoire</t>
  </si>
  <si>
    <t>Procurement</t>
  </si>
  <si>
    <t>Croatia</t>
  </si>
  <si>
    <t>Cuba</t>
  </si>
  <si>
    <t>Cyprus</t>
  </si>
  <si>
    <t>Czech Republic</t>
  </si>
  <si>
    <t>Denmark</t>
  </si>
  <si>
    <t>Djibouti</t>
  </si>
  <si>
    <t>Dominica</t>
  </si>
  <si>
    <t>Dominican Republic</t>
  </si>
  <si>
    <t>East Timor (Timor-Leste)</t>
  </si>
  <si>
    <t>Ecuador</t>
  </si>
  <si>
    <t>Egypt</t>
  </si>
  <si>
    <t>El Salvador</t>
  </si>
  <si>
    <t>Equatorial Guinea</t>
  </si>
  <si>
    <t>Eritrea</t>
  </si>
  <si>
    <t>Estonia</t>
  </si>
  <si>
    <t>Eswatini</t>
  </si>
  <si>
    <t>Ethiopia</t>
  </si>
  <si>
    <t>Fiji</t>
  </si>
  <si>
    <t>Finland</t>
  </si>
  <si>
    <t>France</t>
  </si>
  <si>
    <t>Gabon</t>
  </si>
  <si>
    <t>The Gambia</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</si>
  <si>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</si>
  <si>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</si>
  <si>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</si>
  <si>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</si>
  <si>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</si>
  <si>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</si>
  <si>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</si>
  <si>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</si>
  <si>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</si>
  <si>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</si>
  <si>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</si>
  <si>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</si>
  <si>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</si>
  <si>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</si>
  <si>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</si>
  <si>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</si>
  <si>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</si>
  <si>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t>
  </si>
  <si>
    <t>Israel</t>
  </si>
  <si>
    <t>Italy</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</si>
  <si>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</si>
  <si>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</si>
  <si>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</si>
  <si>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</si>
  <si>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</si>
  <si>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</si>
  <si>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</si>
  <si>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</si>
  <si>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</si>
  <si>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</si>
  <si>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</si>
  <si>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</si>
  <si>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</si>
  <si>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</si>
  <si>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</si>
  <si>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</si>
  <si>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</si>
  <si>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</si>
  <si>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</si>
  <si>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</si>
  <si>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</si>
  <si>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</si>
  <si>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</si>
  <si>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</si>
  <si>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</si>
  <si>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</si>
  <si>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</si>
  <si>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</si>
  <si>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</si>
  <si>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</si>
  <si>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Moldova</t>
  </si>
  <si>
    <t>Monaco</t>
  </si>
  <si>
    <t>Mongolia</t>
  </si>
  <si>
    <t>Montenegro</t>
  </si>
  <si>
    <t>Morocco</t>
  </si>
  <si>
    <t>Mozambique</t>
  </si>
  <si>
    <t>Myanmar (Burma)</t>
  </si>
  <si>
    <t>Namibia</t>
  </si>
  <si>
    <t>Nauru</t>
  </si>
  <si>
    <t>Nepal</t>
  </si>
  <si>
    <t>Netherlands</t>
  </si>
  <si>
    <t>New Zealand</t>
  </si>
  <si>
    <t>Nicaragua</t>
  </si>
  <si>
    <t>Niger</t>
  </si>
  <si>
    <t>Nigeria</t>
  </si>
  <si>
    <t>North Macedonia</t>
  </si>
  <si>
    <t>Norway</t>
  </si>
  <si>
    <t>Oman</t>
  </si>
  <si>
    <t>Pakistan</t>
  </si>
  <si>
    <t>Palau</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</si>
  <si>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</si>
  <si>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</si>
  <si>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</si>
  <si>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</si>
  <si>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</si>
  <si>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</si>
  <si>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</si>
  <si>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</si>
  <si>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</si>
  <si>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</si>
  <si>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</si>
  <si>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</si>
  <si>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</si>
  <si>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</si>
  <si>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</si>
  <si>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</si>
  <si>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</si>
  <si>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</si>
  <si>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</si>
  <si>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</si>
  <si>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</si>
  <si>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</si>
  <si>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</si>
  <si>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</si>
  <si>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</si>
  <si>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</si>
  <si>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</si>
  <si>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</si>
  <si>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Spain</t>
  </si>
  <si>
    <t>Sri Lanka</t>
  </si>
  <si>
    <t>Sudan</t>
  </si>
  <si>
    <t>Sudan, South</t>
  </si>
  <si>
    <t>Suriname</t>
  </si>
  <si>
    <t>Sweden</t>
  </si>
  <si>
    <t>Switzerland</t>
  </si>
  <si>
    <t>Syria</t>
  </si>
  <si>
    <t>Taiwan</t>
  </si>
  <si>
    <t>Tajikistan</t>
  </si>
  <si>
    <t>Tanzania</t>
  </si>
  <si>
    <t>Thailand</t>
  </si>
  <si>
    <t>Togo</t>
  </si>
  <si>
    <t>Tonga</t>
  </si>
  <si>
    <t>Trinidad and Tobago</t>
  </si>
  <si>
    <t>Tunisia</t>
  </si>
  <si>
    <t>Turkey</t>
  </si>
  <si>
    <t>Turkmenistan</t>
  </si>
  <si>
    <t>Tuvalu</t>
  </si>
  <si>
    <t>Uganda</t>
  </si>
  <si>
    <t>Ukraine</t>
  </si>
  <si>
    <t>United Arab Emirates</t>
  </si>
  <si>
    <t>United Kingdom</t>
  </si>
  <si>
    <t>United States</t>
  </si>
  <si>
    <t>Uruguay</t>
  </si>
  <si>
    <t>Uzbekistan</t>
  </si>
  <si>
    <t>Vanuatu</t>
  </si>
  <si>
    <t>Vatican City</t>
  </si>
  <si>
    <t>Venezuela</t>
  </si>
  <si>
    <t>Vietnam</t>
  </si>
  <si>
    <t>Yemen</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</si>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</sst>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quot;$&quot;#,##0.00_);[Red]\(&quot;$&quot;#,##0.00\)"/>
    <numFmt numFmtId="165" formatCode="_-[$$-2009]* #,##0.00_-;\-[$$-2009]* #,##0.00_-;_-[$$-2009]* &quot;-&quot;??_-;_-@_-"/>
    <numFmt numFmtId="166" formatCode="0.0"/>
  </numFmts>
  <fonts count="21">
    <font>
      <sz val="11"/>
      <color theme="1"/>
      <name val="Calibri"/>
      <family val="2"/>
      <scheme val="minor"/>
    </font>
    <font>
      <sz val="11"/>
      <color theme="1"/>
      <name val="Proxima Nova Rg"/>
      <family val="3"/>
    </font>
    <font>
      <b/>
      <sz val="11"/>
      <color theme="1"/>
      <name val="Proxima Nova Rg"/>
      <family val="3"/>
    </font>
    <font>
      <sz val="11"/>
      <color theme="1"/>
      <name val="Calibri"/>
      <family val="2"/>
      <scheme val="minor"/>
    </font>
    <font>
      <b/>
      <sz val="11"/>
      <color theme="1"/>
      <name val="Calibri"/>
      <family val="2"/>
      <scheme val="minor"/>
    </font>
    <font>
      <b/>
      <sz val="16"/>
      <color theme="1"/>
      <name val="Proxima Nova Rg"/>
      <family val="3"/>
    </font>
    <font>
      <b/>
      <sz val="24"/>
      <color theme="1"/>
      <name val="Proxima Nova Rg"/>
      <family val="3"/>
    </font>
    <font>
      <sz val="11"/>
      <color theme="1"/>
      <name val="Proxima Nova Lt"/>
      <family val="3"/>
    </font>
    <font>
      <b/>
      <sz val="10"/>
      <color theme="1"/>
      <name val="Proxima Nova Rg"/>
      <family val="3"/>
    </font>
    <font>
      <b/>
      <sz val="11"/>
      <name val="Proxima Nova Rg"/>
      <family val="3"/>
    </font>
    <font>
      <sz val="11"/>
      <name val="Proxima Nova Rg"/>
      <family val="3"/>
    </font>
    <font>
      <b/>
      <sz val="11"/>
      <color rgb="FF000099"/>
      <name val="Proxima Nova Rg"/>
      <family val="3"/>
    </font>
    <font>
      <b/>
      <u/>
      <sz val="11"/>
      <color indexed="10"/>
      <name val="Proxima Nova Rg"/>
      <family val="3"/>
    </font>
    <font>
      <b/>
      <sz val="12"/>
      <name val="Proxima Nova Rg"/>
      <family val="3"/>
    </font>
    <font>
      <sz val="12"/>
      <name val="Proxima Nova Rg"/>
      <family val="3"/>
    </font>
    <font>
      <sz val="12"/>
      <color theme="1"/>
      <name val="Proxima Nova Rg"/>
      <family val="3"/>
    </font>
    <font>
      <b/>
      <sz val="24"/>
      <name val="Proxima Nova Rg"/>
      <family val="3"/>
    </font>
    <font>
      <b/>
      <sz val="8"/>
      <color theme="1"/>
      <name val="Proxima Nova Rg"/>
      <family val="3"/>
    </font>
    <font>
      <sz val="8"/>
      <color theme="1"/>
      <name val="Proxima Nova Rg"/>
      <family val="3"/>
    </font>
    <font>
      <sz val="7"/>
      <color theme="1"/>
      <name val="Proxima Nova Rg"/>
      <family val="3"/>
    </font>
    <font>
      <b/>
      <sz val="7"/>
      <color theme="1"/>
      <name val="Proxima Nova Rg"/>
      <family val="3"/>
    </font>
  </fonts>
  <fills count="11">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indexed="2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4" tint="0.39997558519241921"/>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top style="double">
        <color indexed="64"/>
      </top>
      <bottom/>
      <diagonal/>
    </border>
    <border>
      <left/>
      <right/>
      <top/>
      <bottom style="double">
        <color indexed="64"/>
      </bottom>
      <diagonal/>
    </border>
    <border>
      <left style="thin">
        <color indexed="64"/>
      </left>
      <right/>
      <top style="thin">
        <color indexed="64"/>
      </top>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top/>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194">
    <xf numFmtId="0" fontId="0" fillId="0" borderId="0" xfId="0"/>
    <xf numFmtId="0" fontId="1" fillId="0" borderId="0" xfId="0" applyFont="1" applyAlignment="1">
      <alignment wrapText="1"/>
    </xf>
    <xf numFmtId="0" fontId="1" fillId="0" borderId="0" xfId="0" applyFont="1"/>
    <xf numFmtId="0" fontId="2" fillId="0" borderId="0" xfId="0" applyFont="1"/>
    <xf numFmtId="0" fontId="1" fillId="0" borderId="0" xfId="0" applyFont="1" applyAlignment="1">
      <alignment horizontal="center"/>
    </xf>
    <xf numFmtId="0" fontId="5" fillId="0" borderId="1" xfId="0" applyFont="1" applyBorder="1"/>
    <xf numFmtId="0" fontId="5" fillId="0" borderId="2" xfId="0" applyFont="1" applyBorder="1"/>
    <xf numFmtId="0" fontId="5" fillId="0" borderId="3" xfId="0" applyFont="1" applyBorder="1"/>
    <xf numFmtId="0" fontId="1" fillId="0" borderId="5" xfId="0" applyFont="1" applyBorder="1"/>
    <xf numFmtId="0" fontId="1" fillId="0" borderId="6" xfId="0" applyFont="1" applyBorder="1"/>
    <xf numFmtId="0" fontId="2" fillId="0" borderId="7" xfId="0" applyFont="1" applyBorder="1"/>
    <xf numFmtId="0" fontId="1" fillId="0" borderId="8" xfId="0" applyFont="1" applyBorder="1"/>
    <xf numFmtId="0" fontId="1" fillId="0" borderId="9" xfId="0" applyFont="1" applyBorder="1"/>
    <xf numFmtId="0" fontId="1" fillId="0" borderId="10" xfId="0" applyFont="1" applyBorder="1"/>
    <xf numFmtId="44" fontId="1" fillId="3" borderId="10" xfId="0" applyNumberFormat="1" applyFont="1" applyFill="1" applyBorder="1"/>
    <xf numFmtId="0" fontId="5" fillId="0" borderId="16" xfId="0" applyFont="1" applyBorder="1" applyAlignment="1">
      <alignment horizontal="left"/>
    </xf>
    <xf numFmtId="0" fontId="5" fillId="0" borderId="17" xfId="0" applyFont="1" applyBorder="1" applyAlignment="1">
      <alignment horizontal="center"/>
    </xf>
    <xf numFmtId="0" fontId="5" fillId="0" borderId="18" xfId="0" applyFont="1" applyBorder="1" applyAlignment="1">
      <alignment horizontal="center"/>
    </xf>
    <xf numFmtId="0" fontId="0" fillId="0" borderId="7" xfId="0" applyBorder="1"/>
    <xf numFmtId="0" fontId="0" fillId="0" borderId="8" xfId="0" applyBorder="1"/>
    <xf numFmtId="0" fontId="0" fillId="0" borderId="9" xfId="0" applyBorder="1"/>
    <xf numFmtId="0" fontId="1" fillId="0" borderId="10" xfId="0" applyFont="1" applyBorder="1" applyAlignment="1">
      <alignment wrapText="1"/>
    </xf>
    <xf numFmtId="0" fontId="0" fillId="0" borderId="10" xfId="0" applyBorder="1"/>
    <xf numFmtId="0" fontId="5" fillId="0" borderId="12" xfId="0" applyFont="1" applyBorder="1" applyAlignment="1">
      <alignment horizontal="center"/>
    </xf>
    <xf numFmtId="0" fontId="1" fillId="3" borderId="10" xfId="0" applyFont="1" applyFill="1" applyBorder="1" applyAlignment="1">
      <alignment horizontal="left" vertical="top" wrapText="1"/>
    </xf>
    <xf numFmtId="0" fontId="5" fillId="0" borderId="24" xfId="0" applyFont="1" applyBorder="1"/>
    <xf numFmtId="0" fontId="5" fillId="0" borderId="25" xfId="0" applyFont="1" applyBorder="1"/>
    <xf numFmtId="0" fontId="5" fillId="0" borderId="26" xfId="0" applyFont="1" applyBorder="1"/>
    <xf numFmtId="0" fontId="5" fillId="0" borderId="29" xfId="0" applyFont="1" applyBorder="1" applyAlignment="1">
      <alignment horizontal="left"/>
    </xf>
    <xf numFmtId="0" fontId="5" fillId="0" borderId="30" xfId="0" applyFont="1" applyBorder="1" applyAlignment="1">
      <alignment horizontal="center"/>
    </xf>
    <xf numFmtId="0" fontId="1" fillId="0" borderId="21" xfId="0" applyFont="1" applyBorder="1"/>
    <xf numFmtId="0" fontId="1" fillId="0" borderId="22" xfId="0" applyFont="1" applyBorder="1"/>
    <xf numFmtId="0" fontId="1" fillId="3" borderId="22" xfId="0" applyFont="1" applyFill="1" applyBorder="1" applyAlignment="1">
      <alignment horizontal="left" vertical="top" wrapText="1"/>
    </xf>
    <xf numFmtId="0" fontId="1" fillId="0" borderId="21" xfId="0" applyFont="1" applyBorder="1" applyAlignment="1">
      <alignment wrapText="1"/>
    </xf>
    <xf numFmtId="0" fontId="1" fillId="0" borderId="22" xfId="0" applyFont="1" applyBorder="1" applyAlignment="1">
      <alignment wrapText="1"/>
    </xf>
    <xf numFmtId="0" fontId="0" fillId="0" borderId="21" xfId="0" applyBorder="1"/>
    <xf numFmtId="0" fontId="0" fillId="0" borderId="22" xfId="0" applyBorder="1"/>
    <xf numFmtId="0" fontId="2" fillId="0" borderId="10" xfId="0" applyFont="1" applyBorder="1" applyAlignment="1">
      <alignment wrapText="1"/>
    </xf>
    <xf numFmtId="0" fontId="2" fillId="0" borderId="21" xfId="0" applyFont="1" applyBorder="1" applyAlignment="1">
      <alignment wrapText="1"/>
    </xf>
    <xf numFmtId="0" fontId="2" fillId="0" borderId="22" xfId="0" applyFont="1" applyBorder="1" applyAlignment="1">
      <alignment wrapText="1"/>
    </xf>
    <xf numFmtId="0" fontId="0" fillId="0" borderId="31" xfId="0" applyBorder="1"/>
    <xf numFmtId="0" fontId="0" fillId="0" borderId="32" xfId="0" applyBorder="1"/>
    <xf numFmtId="0" fontId="0" fillId="0" borderId="33" xfId="0" applyBorder="1"/>
    <xf numFmtId="0" fontId="1" fillId="3" borderId="21" xfId="0" applyFont="1" applyFill="1" applyBorder="1" applyAlignment="1">
      <alignment wrapText="1"/>
    </xf>
    <xf numFmtId="0" fontId="1" fillId="3" borderId="10" xfId="0" applyFont="1" applyFill="1" applyBorder="1" applyAlignment="1">
      <alignment wrapText="1"/>
    </xf>
    <xf numFmtId="0" fontId="0" fillId="3" borderId="21" xfId="0" applyFill="1" applyBorder="1"/>
    <xf numFmtId="0" fontId="0" fillId="3" borderId="10" xfId="0" applyFill="1" applyBorder="1"/>
    <xf numFmtId="0" fontId="0" fillId="0" borderId="26" xfId="0" applyBorder="1"/>
    <xf numFmtId="0" fontId="0" fillId="0" borderId="30" xfId="0" applyBorder="1"/>
    <xf numFmtId="0" fontId="1" fillId="0" borderId="10" xfId="0" applyFont="1" applyBorder="1" applyAlignment="1">
      <alignment vertical="top" wrapText="1"/>
    </xf>
    <xf numFmtId="0" fontId="1" fillId="0" borderId="22" xfId="0" applyFont="1" applyBorder="1" applyAlignment="1">
      <alignment vertical="top" wrapText="1"/>
    </xf>
    <xf numFmtId="0" fontId="1" fillId="0" borderId="32" xfId="0" applyFont="1" applyBorder="1" applyAlignment="1">
      <alignment vertical="top" wrapText="1"/>
    </xf>
    <xf numFmtId="0" fontId="1" fillId="0" borderId="33" xfId="0" applyFont="1" applyBorder="1" applyAlignment="1">
      <alignment vertical="top" wrapText="1"/>
    </xf>
    <xf numFmtId="0" fontId="9" fillId="0" borderId="0" xfId="0" applyFont="1"/>
    <xf numFmtId="0" fontId="11" fillId="0" borderId="0" xfId="0" applyFont="1"/>
    <xf numFmtId="0" fontId="10" fillId="0" borderId="21" xfId="0" applyFont="1" applyBorder="1" applyAlignment="1" applyProtection="1">
      <alignment horizontal="center"/>
      <protection locked="0"/>
    </xf>
    <xf numFmtId="0" fontId="10" fillId="0" borderId="10" xfId="0" applyFont="1" applyBorder="1" applyAlignment="1" applyProtection="1">
      <alignment horizontal="center"/>
      <protection locked="0"/>
    </xf>
    <xf numFmtId="0" fontId="10" fillId="0" borderId="10" xfId="0" applyFont="1" applyBorder="1" applyProtection="1">
      <protection locked="0"/>
    </xf>
    <xf numFmtId="16" fontId="10" fillId="0" borderId="10" xfId="0" applyNumberFormat="1" applyFont="1" applyBorder="1" applyProtection="1">
      <protection locked="0"/>
    </xf>
    <xf numFmtId="164" fontId="10" fillId="0" borderId="10" xfId="0" applyNumberFormat="1" applyFont="1" applyBorder="1" applyProtection="1">
      <protection locked="0"/>
    </xf>
    <xf numFmtId="0" fontId="10" fillId="0" borderId="22" xfId="0" applyFont="1" applyBorder="1" applyProtection="1">
      <protection locked="0"/>
    </xf>
    <xf numFmtId="0" fontId="12" fillId="0" borderId="10" xfId="0" applyFont="1" applyBorder="1" applyAlignment="1" applyProtection="1">
      <alignment horizontal="center"/>
      <protection locked="0"/>
    </xf>
    <xf numFmtId="0" fontId="12" fillId="0" borderId="22" xfId="0" applyFont="1" applyBorder="1" applyAlignment="1" applyProtection="1">
      <alignment horizontal="center"/>
      <protection locked="0"/>
    </xf>
    <xf numFmtId="0" fontId="10" fillId="0" borderId="31" xfId="0" applyFont="1" applyBorder="1" applyAlignment="1" applyProtection="1">
      <alignment horizontal="center"/>
      <protection locked="0"/>
    </xf>
    <xf numFmtId="0" fontId="10" fillId="0" borderId="32" xfId="0" applyFont="1" applyBorder="1" applyProtection="1">
      <protection locked="0"/>
    </xf>
    <xf numFmtId="164" fontId="10" fillId="0" borderId="32" xfId="0" applyNumberFormat="1" applyFont="1" applyBorder="1" applyProtection="1">
      <protection locked="0"/>
    </xf>
    <xf numFmtId="0" fontId="10" fillId="0" borderId="33" xfId="0" applyFont="1" applyBorder="1" applyProtection="1">
      <protection locked="0"/>
    </xf>
    <xf numFmtId="0" fontId="9" fillId="0" borderId="0" xfId="0" applyFont="1" applyAlignment="1">
      <alignment horizontal="center"/>
    </xf>
    <xf numFmtId="0" fontId="9" fillId="0" borderId="0" xfId="0" applyFont="1" applyProtection="1">
      <protection locked="0"/>
    </xf>
    <xf numFmtId="165" fontId="1" fillId="3" borderId="10" xfId="1" applyNumberFormat="1" applyFont="1" applyFill="1" applyBorder="1"/>
    <xf numFmtId="0" fontId="1" fillId="3" borderId="10" xfId="0" applyFont="1" applyFill="1" applyBorder="1"/>
    <xf numFmtId="0" fontId="2" fillId="2" borderId="10" xfId="0" applyFont="1" applyFill="1" applyBorder="1" applyAlignment="1">
      <alignment horizontal="right"/>
    </xf>
    <xf numFmtId="0" fontId="0" fillId="3" borderId="22" xfId="0" applyFill="1" applyBorder="1"/>
    <xf numFmtId="0" fontId="5" fillId="0" borderId="21" xfId="0" applyFont="1" applyBorder="1" applyAlignment="1">
      <alignment horizontal="left"/>
    </xf>
    <xf numFmtId="0" fontId="2" fillId="0" borderId="21" xfId="0" applyFont="1" applyBorder="1" applyAlignment="1">
      <alignment horizontal="right"/>
    </xf>
    <xf numFmtId="0" fontId="2" fillId="0" borderId="10" xfId="0" applyFont="1" applyBorder="1" applyAlignment="1">
      <alignment horizontal="right" wrapText="1"/>
    </xf>
    <xf numFmtId="0" fontId="1" fillId="3" borderId="21" xfId="0" applyFont="1" applyFill="1" applyBorder="1"/>
    <xf numFmtId="0" fontId="1" fillId="3" borderId="10" xfId="0" applyFont="1" applyFill="1" applyBorder="1" applyAlignment="1">
      <alignment vertical="top" wrapText="1"/>
    </xf>
    <xf numFmtId="0" fontId="1" fillId="3" borderId="22" xfId="0" applyFont="1" applyFill="1" applyBorder="1" applyAlignment="1">
      <alignment vertical="top" wrapText="1"/>
    </xf>
    <xf numFmtId="44" fontId="1" fillId="9" borderId="22" xfId="0" applyNumberFormat="1" applyFont="1" applyFill="1" applyBorder="1"/>
    <xf numFmtId="165" fontId="1" fillId="9" borderId="10" xfId="1" applyNumberFormat="1" applyFont="1" applyFill="1" applyBorder="1"/>
    <xf numFmtId="0" fontId="20" fillId="0" borderId="8" xfId="0" applyFont="1" applyBorder="1"/>
    <xf numFmtId="0" fontId="19" fillId="9" borderId="8" xfId="0" applyFont="1" applyFill="1" applyBorder="1"/>
    <xf numFmtId="0" fontId="18" fillId="0" borderId="43" xfId="0" applyFont="1" applyBorder="1"/>
    <xf numFmtId="0" fontId="2" fillId="0" borderId="11" xfId="0" applyFont="1" applyBorder="1"/>
    <xf numFmtId="0" fontId="2" fillId="3" borderId="21" xfId="0" applyFont="1" applyFill="1" applyBorder="1" applyAlignment="1">
      <alignment horizontal="left" vertical="top" wrapText="1"/>
    </xf>
    <xf numFmtId="0" fontId="2" fillId="3" borderId="10" xfId="0" applyFont="1" applyFill="1" applyBorder="1" applyAlignment="1">
      <alignment horizontal="left" vertical="top" wrapText="1"/>
    </xf>
    <xf numFmtId="0" fontId="8" fillId="3" borderId="10" xfId="0" applyFont="1" applyFill="1" applyBorder="1" applyAlignment="1">
      <alignment horizontal="left" vertical="top" wrapText="1"/>
    </xf>
    <xf numFmtId="0" fontId="9" fillId="0" borderId="4" xfId="0" applyFont="1" applyBorder="1" applyAlignment="1">
      <alignment horizontal="center" wrapText="1"/>
    </xf>
    <xf numFmtId="0" fontId="9" fillId="0" borderId="10" xfId="0" applyFont="1" applyBorder="1" applyAlignment="1">
      <alignment horizontal="center" wrapText="1" shrinkToFit="1"/>
    </xf>
    <xf numFmtId="0" fontId="9" fillId="0" borderId="22" xfId="0" applyFont="1" applyBorder="1" applyAlignment="1">
      <alignment horizontal="center" wrapText="1" shrinkToFit="1"/>
    </xf>
    <xf numFmtId="0" fontId="2" fillId="0" borderId="0" xfId="0" applyFont="1" applyAlignment="1">
      <alignment wrapText="1"/>
    </xf>
    <xf numFmtId="0" fontId="2" fillId="2" borderId="10" xfId="0" applyFont="1" applyFill="1" applyBorder="1" applyAlignment="1" applyProtection="1">
      <alignment horizontal="right"/>
      <protection locked="0"/>
    </xf>
    <xf numFmtId="0" fontId="2" fillId="0" borderId="21"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1" xfId="0" applyFont="1" applyBorder="1" applyProtection="1">
      <protection locked="0"/>
    </xf>
    <xf numFmtId="0" fontId="2" fillId="0" borderId="10" xfId="0" applyFont="1" applyBorder="1" applyProtection="1">
      <protection locked="0"/>
    </xf>
    <xf numFmtId="0" fontId="2" fillId="0" borderId="10" xfId="0" applyFont="1" applyBorder="1" applyAlignment="1" applyProtection="1">
      <alignment wrapText="1"/>
      <protection locked="0"/>
    </xf>
    <xf numFmtId="0" fontId="2" fillId="0" borderId="22" xfId="0" applyFont="1" applyBorder="1" applyAlignment="1" applyProtection="1">
      <alignment wrapText="1"/>
      <protection locked="0"/>
    </xf>
    <xf numFmtId="0" fontId="2" fillId="0" borderId="21" xfId="0" applyFont="1" applyBorder="1" applyAlignment="1" applyProtection="1">
      <alignment wrapText="1"/>
      <protection locked="0"/>
    </xf>
    <xf numFmtId="0" fontId="2" fillId="2" borderId="21" xfId="0" applyFont="1" applyFill="1" applyBorder="1" applyAlignment="1">
      <alignment horizontal="right"/>
    </xf>
    <xf numFmtId="0" fontId="1" fillId="3" borderId="10" xfId="0" applyFont="1" applyFill="1" applyBorder="1" applyProtection="1">
      <protection locked="0"/>
    </xf>
    <xf numFmtId="14" fontId="1" fillId="3" borderId="10" xfId="0" applyNumberFormat="1" applyFont="1" applyFill="1" applyBorder="1" applyProtection="1">
      <protection locked="0"/>
    </xf>
    <xf numFmtId="165" fontId="1" fillId="3" borderId="10" xfId="1" applyNumberFormat="1" applyFont="1" applyFill="1" applyBorder="1" applyProtection="1">
      <protection locked="0"/>
    </xf>
    <xf numFmtId="44" fontId="1" fillId="3" borderId="10" xfId="0" applyNumberFormat="1" applyFont="1" applyFill="1" applyBorder="1" applyProtection="1">
      <protection locked="0"/>
    </xf>
    <xf numFmtId="44" fontId="1" fillId="3" borderId="13" xfId="0" applyNumberFormat="1" applyFont="1" applyFill="1" applyBorder="1" applyProtection="1">
      <protection locked="0"/>
    </xf>
    <xf numFmtId="0" fontId="2" fillId="2" borderId="13" xfId="0" applyFont="1" applyFill="1" applyBorder="1" applyAlignment="1">
      <alignment horizontal="right"/>
    </xf>
    <xf numFmtId="0" fontId="2" fillId="2" borderId="0" xfId="0" applyFont="1" applyFill="1" applyAlignment="1">
      <alignment horizontal="right"/>
    </xf>
    <xf numFmtId="44" fontId="1" fillId="9" borderId="6" xfId="0" applyNumberFormat="1" applyFont="1" applyFill="1" applyBorder="1"/>
    <xf numFmtId="0" fontId="2" fillId="0" borderId="6" xfId="0" applyFont="1" applyBorder="1"/>
    <xf numFmtId="0" fontId="1" fillId="0" borderId="0" xfId="0" applyFont="1" applyProtection="1">
      <protection locked="0"/>
    </xf>
    <xf numFmtId="0" fontId="4" fillId="3" borderId="0" xfId="0" applyFont="1" applyFill="1"/>
    <xf numFmtId="0" fontId="4" fillId="6" borderId="0" xfId="0" applyFont="1" applyFill="1" applyAlignment="1">
      <alignment wrapText="1"/>
    </xf>
    <xf numFmtId="0" fontId="4" fillId="4" borderId="0" xfId="0" applyFont="1" applyFill="1"/>
    <xf numFmtId="0" fontId="4" fillId="8" borderId="0" xfId="0" applyFont="1" applyFill="1"/>
    <xf numFmtId="0" fontId="0" fillId="3" borderId="0" xfId="0" applyFill="1"/>
    <xf numFmtId="0" fontId="0" fillId="6" borderId="0" xfId="0" applyFill="1" applyAlignment="1">
      <alignment wrapText="1"/>
    </xf>
    <xf numFmtId="0" fontId="0" fillId="4" borderId="0" xfId="0" applyFill="1"/>
    <xf numFmtId="2" fontId="0" fillId="8" borderId="0" xfId="0" applyNumberFormat="1" applyFill="1"/>
    <xf numFmtId="0" fontId="0" fillId="8" borderId="0" xfId="0" applyFill="1"/>
    <xf numFmtId="0" fontId="0" fillId="0" borderId="0" xfId="0" applyAlignment="1">
      <alignment horizontal="left" vertical="top"/>
    </xf>
    <xf numFmtId="0" fontId="4" fillId="7" borderId="0" xfId="0" applyFont="1" applyFill="1" applyAlignment="1">
      <alignment horizontal="left" vertical="top"/>
    </xf>
    <xf numFmtId="0" fontId="0" fillId="7" borderId="0" xfId="0" applyFill="1" applyAlignment="1">
      <alignment horizontal="left" vertical="top"/>
    </xf>
    <xf numFmtId="0" fontId="0" fillId="7" borderId="0" xfId="0" applyFill="1" applyAlignment="1">
      <alignment horizontal="left" vertical="top" wrapText="1"/>
    </xf>
    <xf numFmtId="0" fontId="2" fillId="10" borderId="0" xfId="0" applyFont="1" applyFill="1"/>
    <xf numFmtId="0" fontId="1" fillId="10" borderId="0" xfId="0" applyFont="1" applyFill="1"/>
    <xf numFmtId="166" fontId="1" fillId="10" borderId="0" xfId="0" applyNumberFormat="1" applyFont="1" applyFill="1"/>
    <xf numFmtId="0" fontId="1" fillId="10" borderId="0" xfId="0" applyFont="1" applyFill="1" applyAlignment="1">
      <alignment wrapText="1"/>
    </xf>
    <xf numFmtId="15" fontId="1" fillId="10" borderId="0" xfId="0" applyNumberFormat="1" applyFont="1" applyFill="1"/>
    <xf numFmtId="0" fontId="0" fillId="10" borderId="0" xfId="0" applyFill="1"/>
    <xf numFmtId="165" fontId="0" fillId="3" borderId="10" xfId="1" applyNumberFormat="1" applyFont="1" applyFill="1" applyBorder="1" applyProtection="1">
      <protection locked="0"/>
    </xf>
    <xf numFmtId="9" fontId="1" fillId="3" borderId="10" xfId="0" applyNumberFormat="1" applyFont="1" applyFill="1" applyBorder="1" applyAlignment="1">
      <alignment horizontal="left" vertical="top" wrapText="1"/>
    </xf>
    <xf numFmtId="0" fontId="6" fillId="0" borderId="19" xfId="0" applyFont="1" applyBorder="1" applyAlignment="1">
      <alignment horizontal="center"/>
    </xf>
    <xf numFmtId="0" fontId="6" fillId="0" borderId="11" xfId="0" applyFont="1" applyBorder="1" applyAlignment="1">
      <alignment horizontal="center"/>
    </xf>
    <xf numFmtId="0" fontId="6" fillId="0" borderId="20" xfId="0" applyFont="1" applyBorder="1" applyAlignment="1">
      <alignment horizontal="center"/>
    </xf>
    <xf numFmtId="0" fontId="1" fillId="3" borderId="10" xfId="0" applyFont="1" applyFill="1" applyBorder="1" applyAlignment="1" applyProtection="1">
      <protection locked="0"/>
    </xf>
    <xf numFmtId="0" fontId="1" fillId="3" borderId="40" xfId="0" applyFont="1" applyFill="1" applyBorder="1" applyAlignment="1" applyProtection="1">
      <protection locked="0"/>
    </xf>
    <xf numFmtId="0" fontId="1" fillId="3" borderId="13" xfId="0" applyFont="1" applyFill="1" applyBorder="1" applyAlignment="1" applyProtection="1">
      <protection locked="0"/>
    </xf>
    <xf numFmtId="0" fontId="1" fillId="3" borderId="14" xfId="0" applyFont="1" applyFill="1" applyBorder="1" applyAlignment="1" applyProtection="1">
      <protection locked="0"/>
    </xf>
    <xf numFmtId="0" fontId="1" fillId="3" borderId="15" xfId="0" applyFont="1" applyFill="1" applyBorder="1" applyAlignment="1" applyProtection="1">
      <protection locked="0"/>
    </xf>
    <xf numFmtId="0" fontId="1" fillId="0" borderId="48" xfId="0" applyFont="1" applyBorder="1" applyAlignment="1">
      <alignment horizontal="center"/>
    </xf>
    <xf numFmtId="0" fontId="1" fillId="0" borderId="6"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49" fontId="7" fillId="3" borderId="44" xfId="0" applyNumberFormat="1" applyFont="1" applyFill="1" applyBorder="1" applyAlignment="1">
      <alignment vertical="top" wrapText="1"/>
    </xf>
    <xf numFmtId="49" fontId="7" fillId="3" borderId="41" xfId="0" applyNumberFormat="1" applyFont="1" applyFill="1" applyBorder="1" applyAlignment="1">
      <alignment vertical="top" wrapText="1"/>
    </xf>
    <xf numFmtId="49" fontId="7" fillId="3" borderId="45" xfId="0" applyNumberFormat="1" applyFont="1" applyFill="1" applyBorder="1" applyAlignment="1">
      <alignment vertical="top" wrapText="1"/>
    </xf>
    <xf numFmtId="49" fontId="7" fillId="3" borderId="5" xfId="0" applyNumberFormat="1" applyFont="1" applyFill="1" applyBorder="1" applyAlignment="1">
      <alignment vertical="top" wrapText="1"/>
    </xf>
    <xf numFmtId="49" fontId="7" fillId="3" borderId="0" xfId="0" applyNumberFormat="1" applyFont="1" applyFill="1" applyAlignment="1">
      <alignment vertical="top" wrapText="1"/>
    </xf>
    <xf numFmtId="49" fontId="7" fillId="3" borderId="6" xfId="0" applyNumberFormat="1" applyFont="1" applyFill="1" applyBorder="1" applyAlignment="1">
      <alignment vertical="top" wrapText="1"/>
    </xf>
    <xf numFmtId="49" fontId="7" fillId="3" borderId="46" xfId="0" applyNumberFormat="1" applyFont="1" applyFill="1" applyBorder="1" applyAlignment="1">
      <alignment vertical="top" wrapText="1"/>
    </xf>
    <xf numFmtId="49" fontId="7" fillId="3" borderId="42" xfId="0" applyNumberFormat="1" applyFont="1" applyFill="1" applyBorder="1" applyAlignment="1">
      <alignment vertical="top" wrapText="1"/>
    </xf>
    <xf numFmtId="49" fontId="7" fillId="3" borderId="47" xfId="0" applyNumberFormat="1" applyFont="1" applyFill="1" applyBorder="1" applyAlignment="1">
      <alignment vertical="top" wrapText="1"/>
    </xf>
    <xf numFmtId="0" fontId="6" fillId="0" borderId="27" xfId="0" applyFont="1" applyBorder="1" applyAlignment="1">
      <alignment horizontal="center"/>
    </xf>
    <xf numFmtId="0" fontId="6" fillId="0" borderId="23" xfId="0" applyFont="1" applyBorder="1" applyAlignment="1">
      <alignment horizontal="center"/>
    </xf>
    <xf numFmtId="0" fontId="6" fillId="0" borderId="28" xfId="0" applyFont="1" applyBorder="1" applyAlignment="1">
      <alignment horizontal="center"/>
    </xf>
    <xf numFmtId="0" fontId="0" fillId="3" borderId="13" xfId="0" applyFill="1" applyBorder="1" applyAlignment="1"/>
    <xf numFmtId="0" fontId="0" fillId="3" borderId="38" xfId="0" applyFill="1" applyBorder="1" applyAlignment="1"/>
    <xf numFmtId="0" fontId="1" fillId="3" borderId="10" xfId="0" applyFont="1" applyFill="1" applyBorder="1" applyAlignment="1">
      <alignment vertical="top" wrapText="1"/>
    </xf>
    <xf numFmtId="0" fontId="1" fillId="3" borderId="22" xfId="0" applyFont="1" applyFill="1" applyBorder="1" applyAlignment="1">
      <alignment vertical="top" wrapText="1"/>
    </xf>
    <xf numFmtId="0" fontId="0" fillId="3" borderId="10" xfId="0" applyFill="1" applyBorder="1" applyAlignment="1"/>
    <xf numFmtId="0" fontId="0" fillId="3" borderId="22" xfId="0" applyFill="1" applyBorder="1" applyAlignment="1"/>
    <xf numFmtId="0" fontId="2" fillId="0" borderId="10" xfId="0" applyFont="1" applyBorder="1" applyAlignment="1" applyProtection="1">
      <alignment wrapText="1"/>
      <protection locked="0"/>
    </xf>
    <xf numFmtId="0" fontId="2" fillId="0" borderId="22" xfId="0" applyFont="1" applyBorder="1" applyAlignment="1" applyProtection="1">
      <alignment wrapText="1"/>
      <protection locked="0"/>
    </xf>
    <xf numFmtId="0" fontId="5" fillId="0" borderId="10" xfId="0" applyFont="1" applyBorder="1" applyAlignment="1">
      <alignment horizontal="center"/>
    </xf>
    <xf numFmtId="0" fontId="5" fillId="0" borderId="22" xfId="0" applyFont="1" applyBorder="1" applyAlignment="1">
      <alignment horizontal="center"/>
    </xf>
    <xf numFmtId="0" fontId="6" fillId="0" borderId="21" xfId="0" applyFont="1" applyBorder="1" applyAlignment="1">
      <alignment horizontal="center"/>
    </xf>
    <xf numFmtId="0" fontId="6" fillId="0" borderId="10" xfId="0" applyFont="1" applyBorder="1" applyAlignment="1">
      <alignment horizontal="center"/>
    </xf>
    <xf numFmtId="0" fontId="6" fillId="0" borderId="22" xfId="0" applyFont="1" applyBorder="1" applyAlignment="1">
      <alignment horizontal="center"/>
    </xf>
    <xf numFmtId="0" fontId="1" fillId="0" borderId="10" xfId="0" applyFont="1" applyBorder="1" applyAlignment="1">
      <alignment vertical="top" wrapText="1"/>
    </xf>
    <xf numFmtId="0" fontId="1" fillId="0" borderId="22" xfId="0" applyFont="1" applyBorder="1" applyAlignment="1">
      <alignment vertical="top" wrapText="1"/>
    </xf>
    <xf numFmtId="44" fontId="1" fillId="3" borderId="10" xfId="0" applyNumberFormat="1" applyFont="1" applyFill="1" applyBorder="1" applyAlignment="1">
      <alignment wrapText="1"/>
    </xf>
    <xf numFmtId="44" fontId="1" fillId="3" borderId="22" xfId="0" applyNumberFormat="1" applyFont="1" applyFill="1" applyBorder="1" applyAlignment="1">
      <alignment wrapText="1"/>
    </xf>
    <xf numFmtId="0" fontId="1" fillId="3" borderId="10" xfId="0" applyFont="1" applyFill="1" applyBorder="1" applyAlignment="1"/>
    <xf numFmtId="0" fontId="1" fillId="3" borderId="22" xfId="0" applyFont="1" applyFill="1" applyBorder="1" applyAlignment="1"/>
    <xf numFmtId="0" fontId="1" fillId="3" borderId="10" xfId="0" applyFont="1" applyFill="1" applyBorder="1" applyAlignment="1">
      <alignment wrapText="1"/>
    </xf>
    <xf numFmtId="0" fontId="1" fillId="3" borderId="22" xfId="0" applyFont="1" applyFill="1" applyBorder="1" applyAlignment="1">
      <alignment wrapText="1"/>
    </xf>
    <xf numFmtId="9" fontId="1" fillId="9" borderId="10" xfId="2" applyFont="1" applyFill="1" applyBorder="1" applyAlignment="1">
      <alignment wrapText="1"/>
    </xf>
    <xf numFmtId="9" fontId="1" fillId="9" borderId="22" xfId="2" applyFont="1" applyFill="1" applyBorder="1" applyAlignment="1">
      <alignment wrapText="1"/>
    </xf>
    <xf numFmtId="0" fontId="9" fillId="0" borderId="8" xfId="0" applyFont="1" applyBorder="1" applyAlignment="1">
      <alignment horizontal="center"/>
    </xf>
    <xf numFmtId="0" fontId="9" fillId="0" borderId="39" xfId="0" applyFont="1" applyBorder="1" applyAlignment="1">
      <alignment horizontal="center"/>
    </xf>
    <xf numFmtId="0" fontId="13" fillId="0" borderId="0" xfId="0" applyFont="1" applyAlignment="1"/>
    <xf numFmtId="0" fontId="14" fillId="0" borderId="0" xfId="0" applyFont="1" applyAlignment="1"/>
    <xf numFmtId="0" fontId="1" fillId="0" borderId="0" xfId="0" applyFont="1" applyAlignment="1">
      <alignment horizontal="left" vertical="top"/>
    </xf>
    <xf numFmtId="0" fontId="1" fillId="0" borderId="0" xfId="0" applyFont="1" applyAlignment="1" applyProtection="1">
      <protection locked="0"/>
    </xf>
    <xf numFmtId="0" fontId="1" fillId="5" borderId="37" xfId="0" applyFont="1" applyFill="1" applyBorder="1" applyAlignment="1">
      <alignment horizontal="center"/>
    </xf>
    <xf numFmtId="0" fontId="1" fillId="5" borderId="14" xfId="0" applyFont="1" applyFill="1" applyBorder="1" applyAlignment="1">
      <alignment horizontal="center"/>
    </xf>
    <xf numFmtId="0" fontId="1" fillId="5" borderId="38" xfId="0" applyFont="1" applyFill="1" applyBorder="1" applyAlignment="1">
      <alignment horizontal="center"/>
    </xf>
    <xf numFmtId="0" fontId="16" fillId="0" borderId="0" xfId="0" applyFont="1" applyAlignment="1">
      <alignment horizontal="center"/>
    </xf>
    <xf numFmtId="0" fontId="1" fillId="5" borderId="34" xfId="0" applyFont="1" applyFill="1" applyBorder="1" applyAlignment="1">
      <alignment horizontal="center"/>
    </xf>
    <xf numFmtId="0" fontId="1" fillId="5" borderId="35" xfId="0" applyFont="1" applyFill="1" applyBorder="1" applyAlignment="1">
      <alignment horizontal="center"/>
    </xf>
    <xf numFmtId="0" fontId="1" fillId="5" borderId="36" xfId="0" applyFont="1" applyFill="1" applyBorder="1" applyAlignment="1">
      <alignment horizontal="center"/>
    </xf>
  </cellXfs>
  <cellStyles count="3">
    <cellStyle name="Currency" xfId="1" builtinId="4"/>
    <cellStyle name="Normal" xfId="0" builtinId="0"/>
    <cellStyle name="Percent" xfId="2" builtinId="5"/>
  </cellStyles>
  <dxfs count="36">
    <dxf>
      <fill>
        <patternFill patternType="solid">
          <fgColor indexed="64"/>
          <bgColor theme="2" tint="-9.9978637043366805E-2"/>
        </patternFill>
      </fill>
      <protection locked="1" hidden="0"/>
    </dxf>
    <dxf>
      <fill>
        <patternFill patternType="solid">
          <fgColor indexed="64"/>
          <bgColor theme="2" tint="-9.9978637043366805E-2"/>
        </patternFill>
      </fill>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2" tint="-9.9978637043366805E-2"/>
        </patternFill>
      </fill>
      <protection locked="1" hidden="0"/>
    </dxf>
    <dxf>
      <fill>
        <patternFill patternType="solid">
          <fgColor indexed="64"/>
          <bgColor theme="4" tint="0.79998168889431442"/>
        </patternFill>
      </fill>
      <protection locked="1" hidden="0"/>
    </dxf>
    <dxf>
      <fill>
        <patternFill patternType="solid">
          <fgColor indexed="64"/>
          <bgColor theme="4" tint="0.79998168889431442"/>
        </patternFill>
      </fill>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4" tint="0.79998168889431442"/>
        </patternFill>
      </fill>
      <protection locked="1" hidden="0"/>
    </dxf>
    <dxf>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ill>
        <patternFill patternType="solid">
          <fgColor indexed="64"/>
          <bgColor theme="9" tint="0.79998168889431442"/>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0" indent="0" justifyLastLine="0" shrinkToFit="0" readingOrder="0"/>
      <protection locked="1" hidden="0"/>
    </dxf>
    <dxf>
      <fill>
        <patternFill patternType="solid">
          <fgColor indexed="64"/>
          <bgColor theme="9" tint="0.79998168889431442"/>
        </patternFill>
      </fill>
      <alignment horizontal="left" vertical="top"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11</xdr:col>
      <xdr:colOff>487680</xdr:colOff>
      <xdr:row>0</xdr:row>
      <xdr:rowOff>7620</xdr:rowOff>
    </xdr:from>
    <xdr:to>
      <xdr:col>13</xdr:col>
      <xdr:colOff>7620</xdr:colOff>
      <xdr:row>4</xdr:row>
      <xdr:rowOff>114300</xdr:rowOff>
    </xdr:to>
    <xdr:pic>
      <xdr:nvPicPr>
        <xdr:cNvPr id="2" name="Picture 1">
          <a:extLst>
            <a:ext uri="{FF2B5EF4-FFF2-40B4-BE49-F238E27FC236}">
              <a16:creationId xmlns:a16="http://schemas.microsoft.com/office/drawing/2014/main" id="{E6D4188B-8C7B-4CEC-82BF-C5ADBCD1F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0" y="7620"/>
          <a:ext cx="73914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011B98-C348-4960-8C9F-7ED7D8BD44DE}" name="Table2" displayName="Table2" ref="E18:E28" totalsRowShown="0" headerRowDxfId="35" dataDxfId="34">
  <autoFilter ref="E18:E28" xr:uid="{AE6889D2-EFFB-4101-8E16-623C51AA72DB}"/>
  <tableColumns count="1">
    <tableColumn id="1" xr3:uid="{6A566DEE-15D1-4B25-8DDE-36303F234439}" name="RISK LOG - CATEGORY" dataDxfId="33"/>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2ACC653-634F-4F3C-A25F-8A13FF649C74}" name="Table11" displayName="Table11" ref="H39:H40" totalsRowShown="0" headerRowDxfId="8" dataDxfId="7">
  <autoFilter ref="H39:H40" xr:uid="{5693F263-4D52-4009-924B-8685438E93F7}"/>
  <tableColumns count="1">
    <tableColumn id="1" xr3:uid="{A82C42FD-509B-426E-9BF5-3D4DC617B8DF}" name="OTHER" dataDxfId="6"/>
  </tableColumns>
  <tableStyleInfo name="TableStyleLight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B106536-F6E6-436C-B790-1FBA7AFD9EE2}" name="Table12" displayName="Table12" ref="A1:A197" totalsRowShown="0" headerRowDxfId="5" dataDxfId="4">
  <autoFilter ref="A1:A197" xr:uid="{BB3CB55C-908E-4FC5-A867-F3E5CDB73F7F}"/>
  <tableColumns count="1">
    <tableColumn id="1" xr3:uid="{AFECFA50-7C59-4EE9-8068-E34BCCFBFFE7}" name="COUNTRIES" dataDxfId="3"/>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6D08446-3CDA-45F0-BF79-03D077977187}" name="Table13" displayName="Table13" ref="G1:G13" totalsRowShown="0" headerRowDxfId="2" dataDxfId="1">
  <autoFilter ref="G1:G13" xr:uid="{8A5C7E4B-5487-4743-B5EC-D3A831DA6193}"/>
  <tableColumns count="1">
    <tableColumn id="1" xr3:uid="{E779ECC4-9013-4DF1-AAF8-D87CC25DF16F}" name="MONITORING ACTIONS"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D7A034-0EB9-4D03-8BA2-15C24FDB90C8}" name="Table3" displayName="Table3" ref="F18:F30" totalsRowShown="0" headerRowDxfId="32" dataDxfId="31">
  <autoFilter ref="F18:F30" xr:uid="{FDB3B88C-A835-47C8-A4EC-13E0D549BE63}"/>
  <tableColumns count="1">
    <tableColumn id="1" xr3:uid="{2BD127C8-591A-4704-BF57-BBECB4D18AFC}" name="ENVIRONMENT" dataDxfId="30"/>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BEEA30E-FD4B-440A-9A23-7EED36435140}" name="Table4" displayName="Table4" ref="G18:G23" totalsRowShown="0" headerRowDxfId="29" dataDxfId="28">
  <autoFilter ref="G18:G23" xr:uid="{5E72440E-8F2F-40BC-8ED4-CA4FB304EC04}"/>
  <tableColumns count="1">
    <tableColumn id="1" xr3:uid="{1A16F8DC-A8AE-4F42-BAB5-4E3A59BC0D7A}" name="FINANCIAL" dataDxfId="27"/>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A8E39B6-2B84-4EBF-8F1E-55C37F35463C}" name="Table5" displayName="Table5" ref="H18:H28" totalsRowShown="0" headerRowDxfId="26" dataDxfId="25">
  <autoFilter ref="H18:H28" xr:uid="{BCA7B79F-41E2-41A9-9086-B2798761CC23}"/>
  <tableColumns count="1">
    <tableColumn id="1" xr3:uid="{7E32FFFB-09B0-4F69-B843-25807737648D}" name="OPERATION" dataDxfId="24"/>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4BCBAF3-36AA-49C6-B28F-562E0DE860C9}" name="Table6" displayName="Table6" ref="I18:I25" totalsRowShown="0" headerRowDxfId="23" dataDxfId="22">
  <autoFilter ref="I18:I25" xr:uid="{54E84A88-8D54-4471-9501-2FC2C1E7E162}"/>
  <tableColumns count="1">
    <tableColumn id="1" xr3:uid="{2B5441A1-7DD9-4052-8A17-E14C40B9F96E}" name="STRATEGIC" dataDxfId="21"/>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1608F2B-8BD1-40B1-9BB2-18D9AE2A2EAD}" name="Table7" displayName="Table7" ref="F32:F43" totalsRowShown="0" headerRowDxfId="20" dataDxfId="19">
  <autoFilter ref="F32:F43" xr:uid="{F769EC27-3325-4170-8833-B8CBE595F926}"/>
  <tableColumns count="1">
    <tableColumn id="1" xr3:uid="{8E753148-891D-4199-86C8-232CE47A2399}" name="ORGANISATIONAL" dataDxfId="18"/>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75A2BC-39EE-4A13-A5B5-1DC90E8AE1A9}" name="Table8" displayName="Table8" ref="G32:G36" totalsRowShown="0" headerRowDxfId="17" dataDxfId="16">
  <autoFilter ref="G32:G36" xr:uid="{4829F3B6-4C89-423D-AA36-B14C9CCF6907}"/>
  <tableColumns count="1">
    <tableColumn id="1" xr3:uid="{63160E48-3CB2-48A0-A56B-1D8447ECD3D5}" name="POLITICAL" dataDxfId="15"/>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750F4D8-2D40-4D4E-9EF0-6775B88915B6}" name="Table9" displayName="Table9" ref="H32:H35" totalsRowShown="0" headerRowDxfId="14" dataDxfId="13">
  <autoFilter ref="H32:H35" xr:uid="{AADD60BB-E9C8-491D-AA49-75AC75E36D5E}"/>
  <tableColumns count="1">
    <tableColumn id="1" xr3:uid="{E322B09A-E0A5-490B-9127-C14BB999461C}" name="REGULATORY" dataDxfId="12"/>
  </tableColumns>
  <tableStyleInfo name="TableStyleLight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7545629-3177-4274-BEB8-61587CF9AE61}" name="Table10" displayName="Table10" ref="I32:I38" totalsRowShown="0" headerRowDxfId="11" dataDxfId="10">
  <autoFilter ref="I32:I38" xr:uid="{0FDFA4B7-2D9A-4F1E-B45D-423EDF0DD141}"/>
  <tableColumns count="1">
    <tableColumn id="1" xr3:uid="{78962226-4E48-485C-9841-6192DE61E3B1}" name="SECURITY" dataDxfId="9"/>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9.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E2050-E729-47C0-A086-2FF1FAD114D8}">
  <sheetPr codeName="Sheet1">
    <pageSetUpPr fitToPage="1"/>
  </sheetPr>
  <dimension ref="A1:J49"/>
  <sheetViews>
    <sheetView tabSelected="1" topLeftCell="A2" zoomScaleNormal="100" workbookViewId="0">
      <selection activeCell="B10" sqref="B10:D10"/>
    </sheetView>
  </sheetViews>
  <sheetFormatPr defaultColWidth="8.81640625" defaultRowHeight="14.5"/>
  <cols>
    <col min="1" max="1" width="34" style="2" bestFit="1" customWidth="1"/>
    <col min="2" max="2" width="24.26953125" style="2" customWidth="1"/>
    <col min="3" max="3" width="36.26953125" style="2" bestFit="1" customWidth="1"/>
    <col min="4" max="4" width="32.1796875" style="2" customWidth="1"/>
    <col min="5" max="5" width="13.7265625" style="2" customWidth="1"/>
    <col min="6" max="6" width="21.26953125" style="2" customWidth="1"/>
    <col min="7" max="7" width="12.1796875" style="2" customWidth="1"/>
    <col min="8" max="16384" width="8.81640625" style="2"/>
  </cols>
  <sheetData>
    <row r="1" spans="1:8" ht="21.5">
      <c r="A1" s="5"/>
      <c r="B1" s="6"/>
      <c r="C1" s="6"/>
      <c r="D1" s="6"/>
      <c r="E1" s="6"/>
      <c r="F1" s="7"/>
    </row>
    <row r="2" spans="1:8" ht="31.5">
      <c r="A2" s="133" t="s">
        <v>0</v>
      </c>
      <c r="B2" s="134"/>
      <c r="C2" s="134"/>
      <c r="D2" s="134"/>
      <c r="E2" s="134"/>
      <c r="F2" s="135"/>
      <c r="G2" s="4"/>
      <c r="H2" s="4"/>
    </row>
    <row r="3" spans="1:8" ht="22" thickBot="1">
      <c r="A3" s="15" t="s">
        <v>1</v>
      </c>
      <c r="B3" s="16"/>
      <c r="C3" s="16"/>
      <c r="D3" s="16"/>
      <c r="E3" s="16"/>
      <c r="F3" s="17"/>
      <c r="G3" s="4"/>
      <c r="H3" s="4"/>
    </row>
    <row r="4" spans="1:8" ht="15" thickTop="1">
      <c r="A4" s="8"/>
      <c r="F4" s="9"/>
    </row>
    <row r="5" spans="1:8" ht="15">
      <c r="A5" s="101" t="s">
        <v>2</v>
      </c>
      <c r="B5" s="102" t="s">
        <v>3</v>
      </c>
      <c r="F5" s="9"/>
    </row>
    <row r="6" spans="1:8" ht="15">
      <c r="A6" s="101" t="s">
        <v>4</v>
      </c>
      <c r="B6" s="103">
        <v>45976</v>
      </c>
      <c r="C6" s="92" t="s">
        <v>5</v>
      </c>
      <c r="D6" s="103">
        <v>46203</v>
      </c>
      <c r="F6" s="9"/>
    </row>
    <row r="7" spans="1:8" ht="15">
      <c r="A7" s="101" t="s">
        <v>6</v>
      </c>
      <c r="B7" s="136" t="s">
        <v>7</v>
      </c>
      <c r="C7" s="137"/>
      <c r="D7" s="137"/>
      <c r="F7" s="9"/>
    </row>
    <row r="8" spans="1:8" ht="15">
      <c r="A8" s="101" t="s">
        <v>8</v>
      </c>
      <c r="B8" s="103">
        <v>45976</v>
      </c>
      <c r="C8" s="92" t="s">
        <v>5</v>
      </c>
      <c r="D8" s="103">
        <v>46568</v>
      </c>
      <c r="E8" s="141" t="str">
        <f>DATEDIF(B8,D8,"Y") &amp; " Years, " &amp; DATEDIF(B8,D8,"YM") &amp; " Months"</f>
        <v>1 Years, 7 Months</v>
      </c>
      <c r="F8" s="142"/>
    </row>
    <row r="9" spans="1:8" ht="15">
      <c r="A9" s="101" t="s">
        <v>9</v>
      </c>
      <c r="B9" s="138" t="s">
        <v>10</v>
      </c>
      <c r="C9" s="139"/>
      <c r="D9" s="140"/>
      <c r="F9" s="9"/>
    </row>
    <row r="10" spans="1:8" ht="15">
      <c r="A10" s="101" t="s">
        <v>11</v>
      </c>
      <c r="B10" s="138" t="s">
        <v>10</v>
      </c>
      <c r="C10" s="139"/>
      <c r="D10" s="140"/>
      <c r="F10" s="9"/>
    </row>
    <row r="11" spans="1:8" ht="15">
      <c r="A11" s="101" t="s">
        <v>12</v>
      </c>
      <c r="B11" s="138"/>
      <c r="C11" s="139"/>
      <c r="D11" s="140"/>
      <c r="F11" s="9"/>
    </row>
    <row r="12" spans="1:8" ht="15">
      <c r="A12" s="101" t="s">
        <v>13</v>
      </c>
      <c r="B12" s="138" t="s">
        <v>14</v>
      </c>
      <c r="C12" s="139"/>
      <c r="D12" s="140"/>
      <c r="F12" s="9"/>
    </row>
    <row r="13" spans="1:8" ht="15">
      <c r="A13" s="101" t="s">
        <v>15</v>
      </c>
      <c r="B13" s="131">
        <v>2150000</v>
      </c>
      <c r="C13" s="71" t="s">
        <v>16</v>
      </c>
      <c r="D13" s="105"/>
      <c r="F13" s="9"/>
    </row>
    <row r="14" spans="1:8" ht="15" hidden="1">
      <c r="A14" s="101"/>
      <c r="B14" s="69"/>
      <c r="C14" s="71"/>
      <c r="D14" s="14"/>
      <c r="F14" s="9"/>
    </row>
    <row r="15" spans="1:8" ht="15">
      <c r="A15" s="101" t="s">
        <v>17</v>
      </c>
      <c r="B15" s="104"/>
      <c r="C15" s="71" t="s">
        <v>18</v>
      </c>
      <c r="D15" s="106"/>
      <c r="F15" s="9"/>
    </row>
    <row r="16" spans="1:8" ht="15" hidden="1">
      <c r="A16" s="101"/>
      <c r="B16" s="71" t="s">
        <v>19</v>
      </c>
      <c r="C16" s="80">
        <f>SUM(B15*E18)</f>
        <v>0</v>
      </c>
      <c r="D16" s="107"/>
      <c r="E16" s="108" t="s">
        <v>19</v>
      </c>
      <c r="F16" s="109">
        <f>SUM(D15*E18)</f>
        <v>0</v>
      </c>
    </row>
    <row r="17" spans="1:6" ht="15">
      <c r="A17" s="101" t="s">
        <v>20</v>
      </c>
      <c r="B17" s="105"/>
      <c r="C17" s="83"/>
      <c r="D17" s="84"/>
      <c r="E17" s="3"/>
      <c r="F17" s="110"/>
    </row>
    <row r="18" spans="1:6" ht="15.5" thickBot="1">
      <c r="A18" s="10"/>
      <c r="B18" s="11"/>
      <c r="C18" s="11"/>
      <c r="D18" s="81"/>
      <c r="E18" s="82"/>
      <c r="F18" s="12"/>
    </row>
    <row r="49" spans="1:10">
      <c r="A49" s="1"/>
      <c r="B49" s="1"/>
      <c r="C49" s="1"/>
      <c r="D49" s="1"/>
      <c r="E49" s="1"/>
      <c r="F49" s="1"/>
      <c r="G49" s="1"/>
      <c r="H49" s="1"/>
      <c r="I49" s="1"/>
      <c r="J49" s="1"/>
    </row>
  </sheetData>
  <sheetProtection sheet="1" objects="1" scenarios="1" selectLockedCells="1"/>
  <mergeCells count="7">
    <mergeCell ref="A2:F2"/>
    <mergeCell ref="B7:D7"/>
    <mergeCell ref="B12:D12"/>
    <mergeCell ref="B11:D11"/>
    <mergeCell ref="B10:D10"/>
    <mergeCell ref="B9:D9"/>
    <mergeCell ref="E8:F8"/>
  </mergeCells>
  <dataValidations count="2">
    <dataValidation type="list" allowBlank="1" showInputMessage="1" showErrorMessage="1" sqref="B5" xr:uid="{A6919128-5AB8-4EFF-8813-6823ED4986D3}">
      <formula1>Countries</formula1>
    </dataValidation>
    <dataValidation type="date" allowBlank="1" showInputMessage="1" showErrorMessage="1" sqref="B6 D6" xr:uid="{8C2C588C-0625-4EFD-8D36-E027635CB0F9}">
      <formula1>42005</formula1>
      <formula2>55153</formula2>
    </dataValidation>
  </dataValidations>
  <pageMargins left="0.70866141732283472" right="0.70866141732283472" top="0.74803149606299213" bottom="0.74803149606299213" header="0.31496062992125984" footer="0.31496062992125984"/>
  <pageSetup scale="76" fitToHeight="0" orientation="landscape" horizontalDpi="1200" verticalDpi="1200" r:id="rId1"/>
  <headerFooter>
    <oddFooter>&amp;R&amp;"Proxima Nova Rg,Italic"&amp;8ver 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43D82-7A7A-497B-9F84-4EBC32B1129B}">
  <sheetPr codeName="Sheet2"/>
  <dimension ref="A1:F32"/>
  <sheetViews>
    <sheetView workbookViewId="0">
      <selection activeCell="N34" sqref="N34"/>
    </sheetView>
  </sheetViews>
  <sheetFormatPr defaultRowHeight="14.5"/>
  <cols>
    <col min="1" max="1" width="23.7265625" bestFit="1" customWidth="1"/>
    <col min="2" max="2" width="15.7265625" customWidth="1"/>
    <col min="3" max="3" width="21.1796875" customWidth="1"/>
    <col min="4" max="4" width="24.54296875" customWidth="1"/>
    <col min="5" max="5" width="22.81640625" customWidth="1"/>
    <col min="6" max="6" width="13.26953125" customWidth="1"/>
  </cols>
  <sheetData>
    <row r="1" spans="1:6" ht="31.5">
      <c r="A1" s="143" t="s">
        <v>0</v>
      </c>
      <c r="B1" s="144"/>
      <c r="C1" s="144"/>
      <c r="D1" s="144"/>
      <c r="E1" s="144"/>
      <c r="F1" s="145"/>
    </row>
    <row r="2" spans="1:6" ht="22" thickBot="1">
      <c r="A2" s="15" t="s">
        <v>21</v>
      </c>
      <c r="B2" s="16"/>
      <c r="C2" s="16"/>
      <c r="D2" s="16"/>
      <c r="E2" s="16"/>
      <c r="F2" s="17"/>
    </row>
    <row r="3" spans="1:6" ht="15.5" thickTop="1" thickBot="1">
      <c r="A3" s="8"/>
      <c r="B3" s="2"/>
      <c r="C3" s="2"/>
      <c r="D3" s="2"/>
      <c r="E3" s="2"/>
      <c r="F3" s="9"/>
    </row>
    <row r="4" spans="1:6" ht="15" thickTop="1">
      <c r="A4" s="146" t="s">
        <v>22</v>
      </c>
      <c r="B4" s="147"/>
      <c r="C4" s="147"/>
      <c r="D4" s="147"/>
      <c r="E4" s="147"/>
      <c r="F4" s="148"/>
    </row>
    <row r="5" spans="1:6">
      <c r="A5" s="149"/>
      <c r="B5" s="150"/>
      <c r="C5" s="150"/>
      <c r="D5" s="150"/>
      <c r="E5" s="150"/>
      <c r="F5" s="151"/>
    </row>
    <row r="6" spans="1:6">
      <c r="A6" s="149"/>
      <c r="B6" s="150"/>
      <c r="C6" s="150"/>
      <c r="D6" s="150"/>
      <c r="E6" s="150"/>
      <c r="F6" s="151"/>
    </row>
    <row r="7" spans="1:6">
      <c r="A7" s="149"/>
      <c r="B7" s="150"/>
      <c r="C7" s="150"/>
      <c r="D7" s="150"/>
      <c r="E7" s="150"/>
      <c r="F7" s="151"/>
    </row>
    <row r="8" spans="1:6">
      <c r="A8" s="149"/>
      <c r="B8" s="150"/>
      <c r="C8" s="150"/>
      <c r="D8" s="150"/>
      <c r="E8" s="150"/>
      <c r="F8" s="151"/>
    </row>
    <row r="9" spans="1:6">
      <c r="A9" s="149"/>
      <c r="B9" s="150"/>
      <c r="C9" s="150"/>
      <c r="D9" s="150"/>
      <c r="E9" s="150"/>
      <c r="F9" s="151"/>
    </row>
    <row r="10" spans="1:6">
      <c r="A10" s="149"/>
      <c r="B10" s="150"/>
      <c r="C10" s="150"/>
      <c r="D10" s="150"/>
      <c r="E10" s="150"/>
      <c r="F10" s="151"/>
    </row>
    <row r="11" spans="1:6">
      <c r="A11" s="149"/>
      <c r="B11" s="150"/>
      <c r="C11" s="150"/>
      <c r="D11" s="150"/>
      <c r="E11" s="150"/>
      <c r="F11" s="151"/>
    </row>
    <row r="12" spans="1:6">
      <c r="A12" s="149"/>
      <c r="B12" s="150"/>
      <c r="C12" s="150"/>
      <c r="D12" s="150"/>
      <c r="E12" s="150"/>
      <c r="F12" s="151"/>
    </row>
    <row r="13" spans="1:6">
      <c r="A13" s="149"/>
      <c r="B13" s="150"/>
      <c r="C13" s="150"/>
      <c r="D13" s="150"/>
      <c r="E13" s="150"/>
      <c r="F13" s="151"/>
    </row>
    <row r="14" spans="1:6">
      <c r="A14" s="149"/>
      <c r="B14" s="150"/>
      <c r="C14" s="150"/>
      <c r="D14" s="150"/>
      <c r="E14" s="150"/>
      <c r="F14" s="151"/>
    </row>
    <row r="15" spans="1:6">
      <c r="A15" s="149"/>
      <c r="B15" s="150"/>
      <c r="C15" s="150"/>
      <c r="D15" s="150"/>
      <c r="E15" s="150"/>
      <c r="F15" s="151"/>
    </row>
    <row r="16" spans="1:6">
      <c r="A16" s="149"/>
      <c r="B16" s="150"/>
      <c r="C16" s="150"/>
      <c r="D16" s="150"/>
      <c r="E16" s="150"/>
      <c r="F16" s="151"/>
    </row>
    <row r="17" spans="1:6">
      <c r="A17" s="149"/>
      <c r="B17" s="150"/>
      <c r="C17" s="150"/>
      <c r="D17" s="150"/>
      <c r="E17" s="150"/>
      <c r="F17" s="151"/>
    </row>
    <row r="18" spans="1:6">
      <c r="A18" s="149"/>
      <c r="B18" s="150"/>
      <c r="C18" s="150"/>
      <c r="D18" s="150"/>
      <c r="E18" s="150"/>
      <c r="F18" s="151"/>
    </row>
    <row r="19" spans="1:6">
      <c r="A19" s="149"/>
      <c r="B19" s="150"/>
      <c r="C19" s="150"/>
      <c r="D19" s="150"/>
      <c r="E19" s="150"/>
      <c r="F19" s="151"/>
    </row>
    <row r="20" spans="1:6">
      <c r="A20" s="149"/>
      <c r="B20" s="150"/>
      <c r="C20" s="150"/>
      <c r="D20" s="150"/>
      <c r="E20" s="150"/>
      <c r="F20" s="151"/>
    </row>
    <row r="21" spans="1:6">
      <c r="A21" s="149"/>
      <c r="B21" s="150"/>
      <c r="C21" s="150"/>
      <c r="D21" s="150"/>
      <c r="E21" s="150"/>
      <c r="F21" s="151"/>
    </row>
    <row r="22" spans="1:6">
      <c r="A22" s="149"/>
      <c r="B22" s="150"/>
      <c r="C22" s="150"/>
      <c r="D22" s="150"/>
      <c r="E22" s="150"/>
      <c r="F22" s="151"/>
    </row>
    <row r="23" spans="1:6">
      <c r="A23" s="149"/>
      <c r="B23" s="150"/>
      <c r="C23" s="150"/>
      <c r="D23" s="150"/>
      <c r="E23" s="150"/>
      <c r="F23" s="151"/>
    </row>
    <row r="24" spans="1:6">
      <c r="A24" s="149"/>
      <c r="B24" s="150"/>
      <c r="C24" s="150"/>
      <c r="D24" s="150"/>
      <c r="E24" s="150"/>
      <c r="F24" s="151"/>
    </row>
    <row r="25" spans="1:6">
      <c r="A25" s="149"/>
      <c r="B25" s="150"/>
      <c r="C25" s="150"/>
      <c r="D25" s="150"/>
      <c r="E25" s="150"/>
      <c r="F25" s="151"/>
    </row>
    <row r="26" spans="1:6">
      <c r="A26" s="149"/>
      <c r="B26" s="150"/>
      <c r="C26" s="150"/>
      <c r="D26" s="150"/>
      <c r="E26" s="150"/>
      <c r="F26" s="151"/>
    </row>
    <row r="27" spans="1:6">
      <c r="A27" s="149"/>
      <c r="B27" s="150"/>
      <c r="C27" s="150"/>
      <c r="D27" s="150"/>
      <c r="E27" s="150"/>
      <c r="F27" s="151"/>
    </row>
    <row r="28" spans="1:6">
      <c r="A28" s="149"/>
      <c r="B28" s="150"/>
      <c r="C28" s="150"/>
      <c r="D28" s="150"/>
      <c r="E28" s="150"/>
      <c r="F28" s="151"/>
    </row>
    <row r="29" spans="1:6">
      <c r="A29" s="149"/>
      <c r="B29" s="150"/>
      <c r="C29" s="150"/>
      <c r="D29" s="150"/>
      <c r="E29" s="150"/>
      <c r="F29" s="151"/>
    </row>
    <row r="30" spans="1:6">
      <c r="A30" s="149"/>
      <c r="B30" s="150"/>
      <c r="C30" s="150"/>
      <c r="D30" s="150"/>
      <c r="E30" s="150"/>
      <c r="F30" s="151"/>
    </row>
    <row r="31" spans="1:6" ht="15" thickBot="1">
      <c r="A31" s="152"/>
      <c r="B31" s="153"/>
      <c r="C31" s="153"/>
      <c r="D31" s="153"/>
      <c r="E31" s="153"/>
      <c r="F31" s="154"/>
    </row>
    <row r="32" spans="1:6" ht="15.5" thickTop="1" thickBot="1">
      <c r="A32" s="18"/>
      <c r="B32" s="19"/>
      <c r="C32" s="19"/>
      <c r="D32" s="19"/>
      <c r="E32" s="19"/>
      <c r="F32" s="20"/>
    </row>
  </sheetData>
  <mergeCells count="2">
    <mergeCell ref="A1:F1"/>
    <mergeCell ref="A4:F31"/>
  </mergeCells>
  <pageMargins left="0.25" right="0.25"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FEBFE-A554-4B2F-AD41-ED6FDC37BAB6}">
  <sheetPr codeName="Sheet3">
    <pageSetUpPr fitToPage="1"/>
  </sheetPr>
  <dimension ref="A1:J20"/>
  <sheetViews>
    <sheetView topLeftCell="A10" zoomScale="75" workbookViewId="0">
      <selection activeCell="A11" sqref="A11"/>
    </sheetView>
  </sheetViews>
  <sheetFormatPr defaultRowHeight="14.5"/>
  <cols>
    <col min="1" max="1" width="33.81640625" bestFit="1" customWidth="1"/>
    <col min="2" max="2" width="41.26953125" customWidth="1"/>
    <col min="3" max="3" width="29.26953125" customWidth="1"/>
    <col min="4" max="4" width="17.453125" customWidth="1"/>
    <col min="5" max="5" width="23.81640625" customWidth="1"/>
    <col min="6" max="6" width="22.26953125" customWidth="1"/>
    <col min="8" max="8" width="30" customWidth="1"/>
  </cols>
  <sheetData>
    <row r="1" spans="1:10" ht="21.5">
      <c r="A1" s="25"/>
      <c r="B1" s="26"/>
      <c r="C1" s="26"/>
      <c r="D1" s="26"/>
      <c r="E1" s="26"/>
      <c r="F1" s="27"/>
    </row>
    <row r="2" spans="1:10" ht="32" thickBot="1">
      <c r="A2" s="155" t="s">
        <v>0</v>
      </c>
      <c r="B2" s="156"/>
      <c r="C2" s="156"/>
      <c r="D2" s="156"/>
      <c r="E2" s="156"/>
      <c r="F2" s="157"/>
    </row>
    <row r="3" spans="1:10" ht="22" thickTop="1">
      <c r="A3" s="28" t="s">
        <v>23</v>
      </c>
      <c r="B3" s="23"/>
      <c r="C3" s="23"/>
      <c r="D3" s="23"/>
      <c r="E3" s="23"/>
      <c r="F3" s="29"/>
    </row>
    <row r="4" spans="1:10">
      <c r="A4" s="30"/>
      <c r="B4" s="13"/>
      <c r="C4" s="13"/>
      <c r="D4" s="13"/>
      <c r="E4" s="13"/>
      <c r="F4" s="31"/>
    </row>
    <row r="5" spans="1:10" s="2" customFormat="1" ht="45">
      <c r="A5" s="93" t="s">
        <v>24</v>
      </c>
      <c r="B5" s="94" t="s">
        <v>25</v>
      </c>
      <c r="C5" s="94" t="s">
        <v>26</v>
      </c>
      <c r="D5" s="94" t="s">
        <v>27</v>
      </c>
      <c r="E5" s="94" t="s">
        <v>28</v>
      </c>
      <c r="F5" s="95" t="s">
        <v>29</v>
      </c>
      <c r="G5" s="1"/>
      <c r="H5" s="1"/>
      <c r="I5" s="1"/>
      <c r="J5" s="1"/>
    </row>
    <row r="6" spans="1:10" s="2" customFormat="1" ht="116">
      <c r="A6" s="85" t="s">
        <v>30</v>
      </c>
      <c r="B6" s="86" t="s">
        <v>31</v>
      </c>
      <c r="C6" s="24">
        <v>135</v>
      </c>
      <c r="D6" s="24" t="s">
        <v>32</v>
      </c>
      <c r="E6" s="24" t="s">
        <v>33</v>
      </c>
      <c r="F6" s="32" t="s">
        <v>34</v>
      </c>
      <c r="G6" s="1"/>
      <c r="H6" s="1"/>
      <c r="I6" s="1"/>
      <c r="J6" s="1"/>
    </row>
    <row r="7" spans="1:10" s="2" customFormat="1" ht="101.5">
      <c r="A7" s="85"/>
      <c r="B7" s="86" t="s">
        <v>35</v>
      </c>
      <c r="C7" s="24">
        <v>135</v>
      </c>
      <c r="D7" s="24" t="s">
        <v>36</v>
      </c>
      <c r="E7" s="24" t="s">
        <v>37</v>
      </c>
      <c r="F7" s="32" t="s">
        <v>38</v>
      </c>
      <c r="G7" s="1"/>
      <c r="H7" s="1"/>
      <c r="I7" s="1"/>
      <c r="J7" s="1"/>
    </row>
    <row r="8" spans="1:10" s="2" customFormat="1" ht="130.5">
      <c r="A8" s="85"/>
      <c r="B8" s="86" t="s">
        <v>39</v>
      </c>
      <c r="C8" s="24" t="s">
        <v>40</v>
      </c>
      <c r="D8" s="24">
        <v>136</v>
      </c>
      <c r="E8" s="24" t="s">
        <v>41</v>
      </c>
      <c r="F8" s="32" t="s">
        <v>42</v>
      </c>
      <c r="G8" s="1"/>
      <c r="H8" s="1"/>
      <c r="I8" s="1"/>
      <c r="J8" s="1"/>
    </row>
    <row r="9" spans="1:10" s="2" customFormat="1" ht="101.5">
      <c r="A9" s="85"/>
      <c r="B9" s="86" t="s">
        <v>43</v>
      </c>
      <c r="C9" s="24" t="s">
        <v>44</v>
      </c>
      <c r="D9" s="24" t="s">
        <v>45</v>
      </c>
      <c r="E9" s="24" t="s">
        <v>46</v>
      </c>
      <c r="F9" s="32" t="s">
        <v>47</v>
      </c>
      <c r="G9" s="1"/>
      <c r="H9" s="1"/>
      <c r="I9" s="1"/>
      <c r="J9" s="1"/>
    </row>
    <row r="10" spans="1:10" s="2" customFormat="1" ht="116">
      <c r="A10" s="85"/>
      <c r="B10" s="86" t="s">
        <v>48</v>
      </c>
      <c r="C10" s="24" t="s">
        <v>49</v>
      </c>
      <c r="D10" s="132">
        <v>0.91</v>
      </c>
      <c r="E10" s="24" t="s">
        <v>50</v>
      </c>
      <c r="F10" s="32" t="s">
        <v>51</v>
      </c>
      <c r="G10" s="1"/>
      <c r="H10" s="1"/>
      <c r="I10" s="1"/>
      <c r="J10" s="1"/>
    </row>
    <row r="11" spans="1:10" s="2" customFormat="1" ht="203">
      <c r="A11" s="85" t="s">
        <v>52</v>
      </c>
      <c r="B11" s="86" t="s">
        <v>53</v>
      </c>
      <c r="C11" s="24" t="s">
        <v>54</v>
      </c>
      <c r="D11" s="24" t="s">
        <v>55</v>
      </c>
      <c r="E11" s="24" t="s">
        <v>56</v>
      </c>
      <c r="F11" s="32" t="s">
        <v>57</v>
      </c>
      <c r="G11" s="1"/>
      <c r="H11" s="1"/>
      <c r="I11" s="1"/>
      <c r="J11" s="1"/>
    </row>
    <row r="12" spans="1:10" s="2" customFormat="1" ht="159.5">
      <c r="A12" s="85"/>
      <c r="B12" s="86" t="s">
        <v>58</v>
      </c>
      <c r="C12" s="24">
        <v>55</v>
      </c>
      <c r="D12" s="24" t="s">
        <v>59</v>
      </c>
      <c r="E12" s="24" t="s">
        <v>60</v>
      </c>
      <c r="F12" s="32" t="s">
        <v>61</v>
      </c>
      <c r="G12" s="1"/>
      <c r="H12" s="1"/>
    </row>
    <row r="13" spans="1:10" s="2" customFormat="1" ht="188.5">
      <c r="A13" s="85"/>
      <c r="B13" s="87" t="s">
        <v>62</v>
      </c>
      <c r="C13" s="24">
        <v>55</v>
      </c>
      <c r="D13" s="24" t="s">
        <v>63</v>
      </c>
      <c r="E13" s="24" t="s">
        <v>64</v>
      </c>
      <c r="F13" s="32" t="s">
        <v>65</v>
      </c>
      <c r="G13" s="1"/>
      <c r="H13" s="1"/>
    </row>
    <row r="14" spans="1:10" s="2" customFormat="1" ht="130.5">
      <c r="A14" s="85"/>
      <c r="B14" s="86" t="s">
        <v>66</v>
      </c>
      <c r="C14" s="24">
        <v>10</v>
      </c>
      <c r="D14" s="24" t="s">
        <v>67</v>
      </c>
      <c r="E14" s="24" t="s">
        <v>68</v>
      </c>
      <c r="F14" s="32" t="s">
        <v>69</v>
      </c>
      <c r="I14" s="1"/>
      <c r="J14" s="1"/>
    </row>
    <row r="15" spans="1:10" s="2" customFormat="1" ht="159.5">
      <c r="A15" s="85"/>
      <c r="B15" s="86" t="s">
        <v>70</v>
      </c>
      <c r="C15" s="24" t="s">
        <v>71</v>
      </c>
      <c r="D15" s="24" t="s">
        <v>72</v>
      </c>
      <c r="E15" s="24" t="s">
        <v>73</v>
      </c>
      <c r="F15" s="32" t="s">
        <v>74</v>
      </c>
      <c r="I15" s="1"/>
      <c r="J15" s="1"/>
    </row>
    <row r="16" spans="1:10" s="2" customFormat="1" ht="15">
      <c r="A16" s="85"/>
      <c r="B16" s="86"/>
      <c r="C16" s="24"/>
      <c r="D16" s="24"/>
      <c r="E16" s="24"/>
      <c r="F16" s="32"/>
      <c r="G16" s="1"/>
      <c r="H16" s="1"/>
      <c r="I16" s="1"/>
      <c r="J16" s="1"/>
    </row>
    <row r="17" spans="1:10" s="2" customFormat="1" ht="15">
      <c r="A17" s="85"/>
      <c r="B17" s="86"/>
      <c r="C17" s="24"/>
      <c r="D17" s="24"/>
      <c r="E17" s="24"/>
      <c r="F17" s="32"/>
      <c r="G17" s="1"/>
      <c r="H17" s="1"/>
      <c r="I17" s="1"/>
      <c r="J17" s="1"/>
    </row>
    <row r="18" spans="1:10" s="2" customFormat="1">
      <c r="A18" s="33"/>
      <c r="B18" s="21"/>
      <c r="C18" s="21"/>
      <c r="D18" s="21"/>
      <c r="E18" s="21"/>
      <c r="F18" s="34"/>
      <c r="G18" s="1"/>
      <c r="H18" s="1"/>
      <c r="I18" s="1"/>
      <c r="J18" s="1"/>
    </row>
    <row r="19" spans="1:10">
      <c r="A19" s="35"/>
      <c r="B19" s="22"/>
      <c r="C19" s="22"/>
      <c r="D19" s="22"/>
      <c r="E19" s="22"/>
      <c r="F19" s="36"/>
    </row>
    <row r="20" spans="1:10" ht="15" thickBot="1">
      <c r="A20" s="18"/>
      <c r="B20" s="19"/>
      <c r="C20" s="19"/>
      <c r="D20" s="19"/>
      <c r="E20" s="19"/>
      <c r="F20" s="20"/>
    </row>
  </sheetData>
  <mergeCells count="1">
    <mergeCell ref="A2:F2"/>
  </mergeCells>
  <pageMargins left="0.70866141732283472" right="0.70866141732283472" top="0.74803149606299213" bottom="0.74803149606299213" header="0.31496062992125984" footer="0.31496062992125984"/>
  <pageSetup paperSize="5" scale="96"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AFD8D-22D9-4179-B029-CA54835AC6BC}">
  <sheetPr codeName="Sheet4">
    <pageSetUpPr fitToPage="1"/>
  </sheetPr>
  <dimension ref="A1:I23"/>
  <sheetViews>
    <sheetView topLeftCell="A9" zoomScale="55" zoomScaleNormal="94" workbookViewId="0">
      <selection activeCell="A12" sqref="A12"/>
    </sheetView>
  </sheetViews>
  <sheetFormatPr defaultRowHeight="14.5"/>
  <cols>
    <col min="1" max="1" width="31.81640625" customWidth="1"/>
    <col min="2" max="2" width="33.7265625" customWidth="1"/>
    <col min="3" max="3" width="32.453125" customWidth="1"/>
    <col min="4" max="4" width="22.453125" customWidth="1"/>
    <col min="5" max="5" width="25.81640625" customWidth="1"/>
  </cols>
  <sheetData>
    <row r="1" spans="1:9" ht="21.5">
      <c r="A1" s="25"/>
      <c r="B1" s="26"/>
      <c r="C1" s="26"/>
      <c r="D1" s="26"/>
      <c r="E1" s="27"/>
    </row>
    <row r="2" spans="1:9" ht="32" thickBot="1">
      <c r="A2" s="155" t="s">
        <v>0</v>
      </c>
      <c r="B2" s="156"/>
      <c r="C2" s="156"/>
      <c r="D2" s="156"/>
      <c r="E2" s="157"/>
    </row>
    <row r="3" spans="1:9" ht="22" thickTop="1">
      <c r="A3" s="28" t="s">
        <v>75</v>
      </c>
      <c r="B3" s="23"/>
      <c r="C3" s="23"/>
      <c r="D3" s="23"/>
      <c r="E3" s="29"/>
    </row>
    <row r="4" spans="1:9">
      <c r="A4" s="30"/>
      <c r="B4" s="13"/>
      <c r="C4" s="13"/>
      <c r="D4" s="13"/>
      <c r="E4" s="31"/>
    </row>
    <row r="5" spans="1:9" s="2" customFormat="1" ht="30">
      <c r="A5" s="38" t="s">
        <v>24</v>
      </c>
      <c r="B5" s="37" t="s">
        <v>76</v>
      </c>
      <c r="C5" s="37" t="s">
        <v>77</v>
      </c>
      <c r="D5" s="37" t="s">
        <v>78</v>
      </c>
      <c r="E5" s="39" t="s">
        <v>79</v>
      </c>
      <c r="F5" s="1"/>
      <c r="G5" s="1"/>
      <c r="H5" s="1"/>
      <c r="I5" s="1"/>
    </row>
    <row r="6" spans="1:9" s="2" customFormat="1" ht="174">
      <c r="A6" s="43" t="s">
        <v>30</v>
      </c>
      <c r="B6" s="43" t="s">
        <v>80</v>
      </c>
      <c r="C6" s="43" t="s">
        <v>81</v>
      </c>
      <c r="D6" s="43" t="s">
        <v>82</v>
      </c>
      <c r="E6" s="43" t="s">
        <v>83</v>
      </c>
      <c r="F6"/>
      <c r="G6" s="1"/>
      <c r="H6" s="1"/>
      <c r="I6" s="1"/>
    </row>
    <row r="7" spans="1:9" s="2" customFormat="1" ht="174">
      <c r="A7" s="43"/>
      <c r="B7" s="43" t="s">
        <v>84</v>
      </c>
      <c r="C7" s="43" t="s">
        <v>85</v>
      </c>
      <c r="D7" s="43" t="s">
        <v>86</v>
      </c>
      <c r="E7" s="43" t="s">
        <v>87</v>
      </c>
      <c r="G7" s="1"/>
      <c r="H7" s="1"/>
      <c r="I7" s="1"/>
    </row>
    <row r="8" spans="1:9" s="2" customFormat="1" ht="203">
      <c r="A8" s="43"/>
      <c r="B8" s="43" t="s">
        <v>88</v>
      </c>
      <c r="C8" s="43" t="s">
        <v>89</v>
      </c>
      <c r="D8" s="43" t="s">
        <v>90</v>
      </c>
      <c r="E8" s="43" t="s">
        <v>91</v>
      </c>
      <c r="G8" s="1"/>
      <c r="H8" s="1"/>
      <c r="I8" s="1"/>
    </row>
    <row r="9" spans="1:9" s="2" customFormat="1" ht="159.5">
      <c r="A9" s="43"/>
      <c r="B9" s="43" t="s">
        <v>92</v>
      </c>
      <c r="C9" s="43" t="s">
        <v>93</v>
      </c>
      <c r="D9" s="43" t="s">
        <v>94</v>
      </c>
      <c r="E9" s="43" t="s">
        <v>95</v>
      </c>
      <c r="G9" s="1"/>
      <c r="H9" s="1"/>
      <c r="I9" s="1"/>
    </row>
    <row r="10" spans="1:9" s="2" customFormat="1" ht="217.5">
      <c r="A10" s="43"/>
      <c r="B10" s="43" t="s">
        <v>96</v>
      </c>
      <c r="C10" s="43" t="s">
        <v>97</v>
      </c>
      <c r="D10" s="43" t="s">
        <v>98</v>
      </c>
      <c r="E10" s="43" t="s">
        <v>99</v>
      </c>
      <c r="F10" s="1"/>
      <c r="G10" s="1"/>
      <c r="H10" s="1"/>
      <c r="I10" s="1"/>
    </row>
    <row r="11" spans="1:9" s="2" customFormat="1" ht="217.5">
      <c r="A11" s="43" t="s">
        <v>52</v>
      </c>
      <c r="B11" s="43" t="s">
        <v>100</v>
      </c>
      <c r="C11" s="43" t="s">
        <v>101</v>
      </c>
      <c r="D11" s="43" t="s">
        <v>102</v>
      </c>
      <c r="E11" s="43" t="s">
        <v>103</v>
      </c>
      <c r="F11" s="1"/>
      <c r="G11" s="1"/>
      <c r="H11" s="1"/>
      <c r="I11" s="1"/>
    </row>
    <row r="12" spans="1:9" s="2" customFormat="1" ht="232">
      <c r="A12" s="43"/>
      <c r="B12" s="43" t="s">
        <v>104</v>
      </c>
      <c r="C12" s="43" t="s">
        <v>105</v>
      </c>
      <c r="D12" s="43" t="s">
        <v>106</v>
      </c>
      <c r="E12" s="43" t="s">
        <v>107</v>
      </c>
      <c r="F12" s="1"/>
      <c r="G12" s="1"/>
      <c r="H12" s="1"/>
      <c r="I12" s="1"/>
    </row>
    <row r="13" spans="1:9" s="2" customFormat="1" ht="217.5">
      <c r="A13" s="43"/>
      <c r="B13" s="43" t="s">
        <v>108</v>
      </c>
      <c r="C13" s="43" t="s">
        <v>109</v>
      </c>
      <c r="D13" s="43" t="s">
        <v>110</v>
      </c>
      <c r="E13" s="43" t="s">
        <v>111</v>
      </c>
      <c r="F13" s="1"/>
      <c r="G13" s="1"/>
      <c r="H13" s="1"/>
      <c r="I13" s="1"/>
    </row>
    <row r="14" spans="1:9" ht="232">
      <c r="A14" s="43"/>
      <c r="B14" s="43" t="s">
        <v>112</v>
      </c>
      <c r="C14" s="43" t="s">
        <v>113</v>
      </c>
      <c r="D14" s="43" t="s">
        <v>114</v>
      </c>
      <c r="E14" s="43" t="s">
        <v>115</v>
      </c>
    </row>
    <row r="15" spans="1:9">
      <c r="A15" s="43"/>
      <c r="B15" s="43"/>
      <c r="C15" s="43"/>
      <c r="D15" s="43"/>
      <c r="E15" s="43"/>
    </row>
    <row r="16" spans="1:9">
      <c r="A16" s="43"/>
      <c r="B16" s="43"/>
      <c r="C16" s="43"/>
      <c r="D16" s="43"/>
      <c r="E16" s="43"/>
    </row>
    <row r="17" spans="1:5">
      <c r="A17" s="43"/>
      <c r="B17" s="43"/>
      <c r="C17" s="43"/>
      <c r="D17" s="43"/>
      <c r="E17" s="43"/>
    </row>
    <row r="18" spans="1:5">
      <c r="A18" s="45"/>
      <c r="B18" s="44"/>
      <c r="C18" s="46"/>
      <c r="D18" s="46"/>
      <c r="E18" s="72"/>
    </row>
    <row r="19" spans="1:5">
      <c r="A19" s="45"/>
      <c r="B19" s="44"/>
      <c r="C19" s="46"/>
      <c r="D19" s="46"/>
      <c r="E19" s="72"/>
    </row>
    <row r="20" spans="1:5">
      <c r="A20" s="35"/>
      <c r="B20" s="22"/>
      <c r="C20" s="22"/>
      <c r="D20" s="22"/>
      <c r="E20" s="36"/>
    </row>
    <row r="21" spans="1:5">
      <c r="A21" s="35"/>
      <c r="B21" s="22"/>
      <c r="C21" s="22"/>
      <c r="D21" s="22"/>
      <c r="E21" s="36"/>
    </row>
    <row r="22" spans="1:5">
      <c r="A22" s="35"/>
      <c r="B22" s="22"/>
      <c r="C22" s="22"/>
      <c r="D22" s="22"/>
      <c r="E22" s="36"/>
    </row>
    <row r="23" spans="1:5" ht="15" thickBot="1">
      <c r="A23" s="40"/>
      <c r="B23" s="41"/>
      <c r="C23" s="41"/>
      <c r="D23" s="41"/>
      <c r="E23" s="42"/>
    </row>
  </sheetData>
  <mergeCells count="1">
    <mergeCell ref="A2:E2"/>
  </mergeCells>
  <pageMargins left="0.70866141732283472" right="0.70866141732283472" top="0.74803149606299213" bottom="0.74803149606299213" header="0.31496062992125984" footer="0.31496062992125984"/>
  <pageSetup paperSize="5"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95DE826D-496A-40AD-99F1-05F7EB8559D8}">
          <x14:formula1>
            <xm:f>'DATA TAB (do not edit)'!$E$2:$E$7</xm:f>
          </x14:formula1>
          <xm:sqref>B15:B19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6B94E-CABA-4E75-ABBB-20532D318316}">
  <sheetPr codeName="Sheet5">
    <pageSetUpPr fitToPage="1"/>
  </sheetPr>
  <dimension ref="A1:G26"/>
  <sheetViews>
    <sheetView workbookViewId="0">
      <selection activeCell="F7" sqref="F7"/>
    </sheetView>
  </sheetViews>
  <sheetFormatPr defaultRowHeight="14.5"/>
  <cols>
    <col min="1" max="1" width="23.1796875" customWidth="1"/>
    <col min="2" max="2" width="36.54296875" customWidth="1"/>
    <col min="3" max="3" width="26.7265625" customWidth="1"/>
    <col min="4" max="4" width="20" customWidth="1"/>
    <col min="5" max="5" width="18.1796875" customWidth="1"/>
    <col min="6" max="6" width="26.26953125" customWidth="1"/>
    <col min="7" max="7" width="24.26953125" customWidth="1"/>
  </cols>
  <sheetData>
    <row r="1" spans="1:7" ht="21.5">
      <c r="A1" s="25"/>
      <c r="B1" s="26"/>
      <c r="C1" s="26"/>
      <c r="D1" s="26"/>
      <c r="E1" s="26"/>
      <c r="F1" s="26"/>
      <c r="G1" s="47"/>
    </row>
    <row r="2" spans="1:7" ht="32" thickBot="1">
      <c r="A2" s="155" t="s">
        <v>0</v>
      </c>
      <c r="B2" s="156"/>
      <c r="C2" s="156"/>
      <c r="D2" s="156"/>
      <c r="E2" s="156"/>
      <c r="F2" s="156"/>
      <c r="G2" s="157"/>
    </row>
    <row r="3" spans="1:7" ht="22" thickTop="1">
      <c r="A3" s="28" t="s">
        <v>116</v>
      </c>
      <c r="B3" s="23"/>
      <c r="C3" s="23"/>
      <c r="D3" s="23"/>
      <c r="E3" s="23"/>
      <c r="F3" s="23"/>
      <c r="G3" s="48"/>
    </row>
    <row r="4" spans="1:7">
      <c r="A4" s="30"/>
      <c r="B4" s="13"/>
      <c r="C4" s="13"/>
      <c r="D4" s="13"/>
      <c r="E4" s="13"/>
      <c r="F4" s="13"/>
      <c r="G4" s="36"/>
    </row>
    <row r="5" spans="1:7" s="2" customFormat="1" ht="45">
      <c r="A5" s="96" t="s">
        <v>117</v>
      </c>
      <c r="B5" s="97" t="s">
        <v>118</v>
      </c>
      <c r="C5" s="97" t="s">
        <v>119</v>
      </c>
      <c r="D5" s="97" t="s">
        <v>120</v>
      </c>
      <c r="E5" s="97" t="s">
        <v>121</v>
      </c>
      <c r="F5" s="98" t="s">
        <v>122</v>
      </c>
      <c r="G5" s="99" t="s">
        <v>123</v>
      </c>
    </row>
    <row r="6" spans="1:7" s="2" customFormat="1">
      <c r="A6" s="30"/>
      <c r="B6" s="13"/>
      <c r="C6" s="49"/>
      <c r="D6" s="49"/>
      <c r="E6" s="49"/>
      <c r="F6" s="49"/>
      <c r="G6" s="50"/>
    </row>
    <row r="7" spans="1:7" s="1" customFormat="1" ht="145">
      <c r="A7" s="43" t="s">
        <v>124</v>
      </c>
      <c r="B7" s="43" t="s">
        <v>125</v>
      </c>
      <c r="C7" s="43" t="s">
        <v>126</v>
      </c>
      <c r="D7" s="43" t="s">
        <v>127</v>
      </c>
      <c r="E7" s="43" t="s">
        <v>128</v>
      </c>
      <c r="F7" s="43"/>
      <c r="G7" s="43" t="s">
        <v>129</v>
      </c>
    </row>
    <row r="8" spans="1:7" s="1" customFormat="1" ht="101.5">
      <c r="A8" s="43" t="s">
        <v>130</v>
      </c>
      <c r="B8" s="43" t="s">
        <v>131</v>
      </c>
      <c r="C8" s="43" t="s">
        <v>132</v>
      </c>
      <c r="D8" s="43" t="s">
        <v>133</v>
      </c>
      <c r="E8" s="43" t="s">
        <v>134</v>
      </c>
      <c r="F8" s="43"/>
      <c r="G8" s="43" t="s">
        <v>135</v>
      </c>
    </row>
    <row r="9" spans="1:7" s="1" customFormat="1" ht="101.5">
      <c r="A9" s="43" t="s">
        <v>136</v>
      </c>
      <c r="B9" s="43" t="s">
        <v>137</v>
      </c>
      <c r="C9" s="43" t="s">
        <v>138</v>
      </c>
      <c r="D9" s="43" t="s">
        <v>139</v>
      </c>
      <c r="E9" s="43" t="s">
        <v>140</v>
      </c>
      <c r="F9" s="43"/>
      <c r="G9" s="43" t="s">
        <v>141</v>
      </c>
    </row>
    <row r="10" spans="1:7" s="1" customFormat="1" ht="116">
      <c r="A10" s="43" t="s">
        <v>142</v>
      </c>
      <c r="B10" s="43" t="s">
        <v>143</v>
      </c>
      <c r="C10" s="43" t="s">
        <v>144</v>
      </c>
      <c r="D10" s="43" t="s">
        <v>145</v>
      </c>
      <c r="E10" s="43" t="s">
        <v>146</v>
      </c>
      <c r="F10" s="43"/>
      <c r="G10" s="43" t="s">
        <v>147</v>
      </c>
    </row>
    <row r="11" spans="1:7" s="1" customFormat="1" ht="145">
      <c r="A11" s="43" t="s">
        <v>148</v>
      </c>
      <c r="B11" s="43" t="s">
        <v>149</v>
      </c>
      <c r="C11" s="43" t="s">
        <v>150</v>
      </c>
      <c r="D11" s="43" t="s">
        <v>151</v>
      </c>
      <c r="E11" s="43" t="s">
        <v>152</v>
      </c>
      <c r="F11" s="43"/>
      <c r="G11" s="43" t="s">
        <v>153</v>
      </c>
    </row>
    <row r="12" spans="1:7">
      <c r="A12" s="76"/>
      <c r="B12" s="76"/>
      <c r="C12" s="76"/>
      <c r="D12" s="76"/>
      <c r="E12" s="76"/>
      <c r="F12" s="76"/>
      <c r="G12" s="76"/>
    </row>
    <row r="13" spans="1:7">
      <c r="A13" s="76"/>
      <c r="B13" s="76"/>
      <c r="C13" s="76"/>
      <c r="D13" s="76"/>
      <c r="E13" s="76"/>
      <c r="F13" s="76"/>
      <c r="G13" s="76"/>
    </row>
    <row r="14" spans="1:7">
      <c r="A14" s="76"/>
      <c r="B14" s="76"/>
      <c r="C14" s="76"/>
      <c r="D14" s="76"/>
      <c r="E14" s="76"/>
      <c r="F14" s="76"/>
      <c r="G14" s="76"/>
    </row>
    <row r="15" spans="1:7">
      <c r="A15" s="76"/>
      <c r="B15" s="76"/>
      <c r="C15" s="76"/>
      <c r="D15" s="76"/>
      <c r="E15" s="76"/>
      <c r="F15" s="76"/>
      <c r="G15" s="76"/>
    </row>
    <row r="16" spans="1:7">
      <c r="A16" s="76"/>
      <c r="B16" s="70"/>
      <c r="C16" s="77"/>
      <c r="D16" s="77"/>
      <c r="E16" s="77"/>
      <c r="F16" s="77"/>
      <c r="G16" s="78"/>
    </row>
    <row r="17" spans="1:7">
      <c r="A17" s="76"/>
      <c r="B17" s="70"/>
      <c r="C17" s="77"/>
      <c r="D17" s="77"/>
      <c r="E17" s="77"/>
      <c r="F17" s="77"/>
      <c r="G17" s="78"/>
    </row>
    <row r="18" spans="1:7">
      <c r="A18" s="76"/>
      <c r="B18" s="70"/>
      <c r="C18" s="77"/>
      <c r="D18" s="77"/>
      <c r="E18" s="77"/>
      <c r="F18" s="77"/>
      <c r="G18" s="78"/>
    </row>
    <row r="19" spans="1:7">
      <c r="A19" s="76"/>
      <c r="B19" s="70"/>
      <c r="C19" s="77"/>
      <c r="D19" s="77"/>
      <c r="E19" s="77"/>
      <c r="F19" s="77"/>
      <c r="G19" s="78"/>
    </row>
    <row r="20" spans="1:7">
      <c r="A20" s="76"/>
      <c r="B20" s="70"/>
      <c r="C20" s="77"/>
      <c r="D20" s="77"/>
      <c r="E20" s="77"/>
      <c r="F20" s="77"/>
      <c r="G20" s="78"/>
    </row>
    <row r="21" spans="1:7">
      <c r="A21" s="76"/>
      <c r="B21" s="70"/>
      <c r="C21" s="77"/>
      <c r="D21" s="77"/>
      <c r="E21" s="77"/>
      <c r="F21" s="77"/>
      <c r="G21" s="78"/>
    </row>
    <row r="22" spans="1:7">
      <c r="A22" s="76"/>
      <c r="B22" s="70"/>
      <c r="C22" s="77"/>
      <c r="D22" s="77"/>
      <c r="E22" s="77"/>
      <c r="F22" s="77"/>
      <c r="G22" s="78"/>
    </row>
    <row r="23" spans="1:7">
      <c r="A23" s="76"/>
      <c r="B23" s="70"/>
      <c r="C23" s="77"/>
      <c r="D23" s="77"/>
      <c r="E23" s="77"/>
      <c r="F23" s="77"/>
      <c r="G23" s="78"/>
    </row>
    <row r="24" spans="1:7">
      <c r="A24" s="76"/>
      <c r="B24" s="70"/>
      <c r="C24" s="77"/>
      <c r="D24" s="77"/>
      <c r="E24" s="77"/>
      <c r="F24" s="77"/>
      <c r="G24" s="78"/>
    </row>
    <row r="25" spans="1:7">
      <c r="A25" s="45"/>
      <c r="B25" s="46"/>
      <c r="C25" s="77"/>
      <c r="D25" s="77"/>
      <c r="E25" s="77"/>
      <c r="F25" s="77"/>
      <c r="G25" s="78"/>
    </row>
    <row r="26" spans="1:7" ht="15" thickBot="1">
      <c r="A26" s="40"/>
      <c r="B26" s="41"/>
      <c r="C26" s="51"/>
      <c r="D26" s="51"/>
      <c r="E26" s="51"/>
      <c r="F26" s="51"/>
      <c r="G26" s="52"/>
    </row>
  </sheetData>
  <mergeCells count="1">
    <mergeCell ref="A2:G2"/>
  </mergeCells>
  <dataValidations count="2">
    <dataValidation type="list" allowBlank="1" showInputMessage="1" showErrorMessage="1" sqref="A12:A24" xr:uid="{8D6D6E7A-32DF-426A-9A1C-A12A8B680DBA}">
      <formula1>RiskLog</formula1>
    </dataValidation>
    <dataValidation type="list" allowBlank="1" showInputMessage="1" showErrorMessage="1" sqref="B12:B24" xr:uid="{EE1BA418-94E0-43A3-A862-EC9746BFB476}">
      <formula1>INDIRECT(A12)</formula1>
    </dataValidation>
  </dataValidations>
  <pageMargins left="0.70866141732283472" right="0.70866141732283472" top="0.74803149606299213" bottom="0.74803149606299213" header="0.31496062992125984" footer="0.31496062992125984"/>
  <pageSetup paperSize="5" scale="92"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94F45-B8DD-4B73-9B42-6F8EA8AFF3FC}">
  <sheetPr codeName="Sheet6">
    <pageSetUpPr fitToPage="1"/>
  </sheetPr>
  <dimension ref="A1:D32"/>
  <sheetViews>
    <sheetView workbookViewId="0">
      <selection activeCell="B19" sqref="B19"/>
    </sheetView>
  </sheetViews>
  <sheetFormatPr defaultRowHeight="14.5"/>
  <cols>
    <col min="1" max="1" width="52.1796875" customWidth="1"/>
    <col min="2" max="2" width="32" customWidth="1"/>
    <col min="3" max="3" width="41.1796875" customWidth="1"/>
    <col min="4" max="4" width="27.26953125" customWidth="1"/>
  </cols>
  <sheetData>
    <row r="1" spans="1:4" ht="21.5">
      <c r="A1" s="25"/>
      <c r="B1" s="26"/>
      <c r="C1" s="26"/>
      <c r="D1" s="47"/>
    </row>
    <row r="2" spans="1:4" ht="31.5">
      <c r="A2" s="168" t="s">
        <v>0</v>
      </c>
      <c r="B2" s="169"/>
      <c r="C2" s="169"/>
      <c r="D2" s="170"/>
    </row>
    <row r="3" spans="1:4" ht="21.5">
      <c r="A3" s="73" t="s">
        <v>154</v>
      </c>
      <c r="B3" s="166"/>
      <c r="C3" s="166"/>
      <c r="D3" s="167"/>
    </row>
    <row r="4" spans="1:4">
      <c r="A4" s="30"/>
      <c r="B4" s="166"/>
      <c r="C4" s="166"/>
      <c r="D4" s="167"/>
    </row>
    <row r="5" spans="1:4" s="3" customFormat="1" ht="15">
      <c r="A5" s="100" t="s">
        <v>155</v>
      </c>
      <c r="B5" s="98" t="s">
        <v>156</v>
      </c>
      <c r="C5" s="164" t="s">
        <v>157</v>
      </c>
      <c r="D5" s="165"/>
    </row>
    <row r="6" spans="1:4" s="2" customFormat="1">
      <c r="A6" s="30"/>
      <c r="B6" s="49"/>
      <c r="C6" s="171"/>
      <c r="D6" s="172"/>
    </row>
    <row r="7" spans="1:4" s="2" customFormat="1">
      <c r="A7" s="76"/>
      <c r="B7" s="77"/>
      <c r="C7" s="160"/>
      <c r="D7" s="161"/>
    </row>
    <row r="8" spans="1:4">
      <c r="A8" s="76"/>
      <c r="B8" s="77"/>
      <c r="C8" s="160"/>
      <c r="D8" s="161"/>
    </row>
    <row r="9" spans="1:4">
      <c r="A9" s="76"/>
      <c r="B9" s="77"/>
      <c r="C9" s="160"/>
      <c r="D9" s="161"/>
    </row>
    <row r="10" spans="1:4">
      <c r="A10" s="76"/>
      <c r="B10" s="77"/>
      <c r="C10" s="160"/>
      <c r="D10" s="161"/>
    </row>
    <row r="11" spans="1:4">
      <c r="A11" s="76"/>
      <c r="B11" s="77"/>
      <c r="C11" s="160"/>
      <c r="D11" s="161"/>
    </row>
    <row r="12" spans="1:4">
      <c r="A12" s="76"/>
      <c r="B12" s="77"/>
      <c r="C12" s="160"/>
      <c r="D12" s="161"/>
    </row>
    <row r="13" spans="1:4">
      <c r="A13" s="76"/>
      <c r="B13" s="77"/>
      <c r="C13" s="160"/>
      <c r="D13" s="161"/>
    </row>
    <row r="14" spans="1:4">
      <c r="A14" s="76"/>
      <c r="B14" s="77"/>
      <c r="C14" s="160"/>
      <c r="D14" s="161"/>
    </row>
    <row r="15" spans="1:4">
      <c r="A15" s="76"/>
      <c r="B15" s="77"/>
      <c r="C15" s="160"/>
      <c r="D15" s="161"/>
    </row>
    <row r="16" spans="1:4">
      <c r="A16" s="76"/>
      <c r="B16" s="77"/>
      <c r="C16" s="160"/>
      <c r="D16" s="161"/>
    </row>
    <row r="17" spans="1:4">
      <c r="A17" s="76"/>
      <c r="B17" s="77"/>
      <c r="C17" s="160"/>
      <c r="D17" s="161"/>
    </row>
    <row r="18" spans="1:4">
      <c r="A18" s="76"/>
      <c r="B18" s="77"/>
      <c r="C18" s="160"/>
      <c r="D18" s="161"/>
    </row>
    <row r="19" spans="1:4">
      <c r="A19" s="76"/>
      <c r="B19" s="77"/>
      <c r="C19" s="160"/>
      <c r="D19" s="161"/>
    </row>
    <row r="20" spans="1:4">
      <c r="A20" s="76"/>
      <c r="B20" s="77"/>
      <c r="C20" s="160"/>
      <c r="D20" s="161"/>
    </row>
    <row r="21" spans="1:4">
      <c r="A21" s="76"/>
      <c r="B21" s="77"/>
      <c r="C21" s="160"/>
      <c r="D21" s="161"/>
    </row>
    <row r="22" spans="1:4">
      <c r="A22" s="76"/>
      <c r="B22" s="77"/>
      <c r="C22" s="160"/>
      <c r="D22" s="161"/>
    </row>
    <row r="23" spans="1:4">
      <c r="A23" s="76"/>
      <c r="B23" s="77"/>
      <c r="C23" s="160"/>
      <c r="D23" s="161"/>
    </row>
    <row r="24" spans="1:4">
      <c r="A24" s="76"/>
      <c r="B24" s="77"/>
      <c r="C24" s="160"/>
      <c r="D24" s="161"/>
    </row>
    <row r="25" spans="1:4">
      <c r="A25" s="76"/>
      <c r="B25" s="77"/>
      <c r="C25" s="160"/>
      <c r="D25" s="161"/>
    </row>
    <row r="26" spans="1:4">
      <c r="A26" s="76"/>
      <c r="B26" s="77"/>
      <c r="C26" s="160"/>
      <c r="D26" s="161"/>
    </row>
    <row r="27" spans="1:4">
      <c r="A27" s="76"/>
      <c r="B27" s="77"/>
      <c r="C27" s="160"/>
      <c r="D27" s="161"/>
    </row>
    <row r="28" spans="1:4">
      <c r="A28" s="76"/>
      <c r="B28" s="77"/>
      <c r="C28" s="160"/>
      <c r="D28" s="161"/>
    </row>
    <row r="29" spans="1:4">
      <c r="A29" s="76"/>
      <c r="B29" s="77"/>
      <c r="C29" s="160"/>
      <c r="D29" s="161"/>
    </row>
    <row r="30" spans="1:4">
      <c r="A30" s="76"/>
      <c r="B30" s="46"/>
      <c r="C30" s="162"/>
      <c r="D30" s="163"/>
    </row>
    <row r="31" spans="1:4">
      <c r="A31" s="45"/>
      <c r="B31" s="46"/>
      <c r="C31" s="158"/>
      <c r="D31" s="159"/>
    </row>
    <row r="32" spans="1:4" ht="15" thickBot="1">
      <c r="A32" s="18"/>
      <c r="B32" s="19"/>
      <c r="C32" s="19"/>
      <c r="D32" s="20"/>
    </row>
  </sheetData>
  <mergeCells count="29">
    <mergeCell ref="A2:D2"/>
    <mergeCell ref="C6:D6"/>
    <mergeCell ref="C7:D7"/>
    <mergeCell ref="C8:D8"/>
    <mergeCell ref="C16:D16"/>
    <mergeCell ref="C15:D15"/>
    <mergeCell ref="C17:D17"/>
    <mergeCell ref="C18:D18"/>
    <mergeCell ref="C9:D9"/>
    <mergeCell ref="C10:D10"/>
    <mergeCell ref="C11:D11"/>
    <mergeCell ref="C12:D12"/>
    <mergeCell ref="C13:D13"/>
    <mergeCell ref="C31:D31"/>
    <mergeCell ref="C29:D29"/>
    <mergeCell ref="C30:D30"/>
    <mergeCell ref="C5:D5"/>
    <mergeCell ref="B3:D4"/>
    <mergeCell ref="C24:D24"/>
    <mergeCell ref="C25:D25"/>
    <mergeCell ref="C26:D26"/>
    <mergeCell ref="C27:D27"/>
    <mergeCell ref="C28:D28"/>
    <mergeCell ref="C19:D19"/>
    <mergeCell ref="C20:D20"/>
    <mergeCell ref="C21:D21"/>
    <mergeCell ref="C22:D22"/>
    <mergeCell ref="C23:D23"/>
    <mergeCell ref="C14:D14"/>
  </mergeCells>
  <dataValidations count="1">
    <dataValidation type="list" allowBlank="1" showInputMessage="1" showErrorMessage="1" sqref="A7:A30" xr:uid="{756E8328-913B-4D7F-B2C6-2A28A7D8B1F3}">
      <formula1>Monitoring</formula1>
    </dataValidation>
  </dataValidations>
  <pageMargins left="0.70866141732283472" right="0.70866141732283472" top="0.74803149606299213" bottom="0.74803149606299213" header="0.31496062992125984" footer="0.31496062992125984"/>
  <pageSetup paperSize="5"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76D61-6E78-4569-810A-BCA8CDFD1FDD}">
  <sheetPr codeName="Sheet7"/>
  <dimension ref="A1:C21"/>
  <sheetViews>
    <sheetView workbookViewId="0">
      <selection activeCell="C25" sqref="C25"/>
    </sheetView>
  </sheetViews>
  <sheetFormatPr defaultRowHeight="14.5"/>
  <cols>
    <col min="1" max="1" width="38.54296875" bestFit="1" customWidth="1"/>
    <col min="2" max="2" width="7.7265625" customWidth="1"/>
    <col min="3" max="3" width="60.7265625" customWidth="1"/>
  </cols>
  <sheetData>
    <row r="1" spans="1:3" ht="21.5">
      <c r="A1" s="25"/>
      <c r="B1" s="26"/>
      <c r="C1" s="47"/>
    </row>
    <row r="2" spans="1:3" ht="31.5">
      <c r="A2" s="168" t="s">
        <v>0</v>
      </c>
      <c r="B2" s="169"/>
      <c r="C2" s="170"/>
    </row>
    <row r="3" spans="1:3" ht="21.5">
      <c r="A3" s="73" t="s">
        <v>158</v>
      </c>
      <c r="B3" s="166"/>
      <c r="C3" s="167"/>
    </row>
    <row r="4" spans="1:3">
      <c r="A4" s="30"/>
      <c r="B4" s="166"/>
      <c r="C4" s="167"/>
    </row>
    <row r="5" spans="1:3">
      <c r="A5" s="35"/>
      <c r="B5" s="22"/>
      <c r="C5" s="36"/>
    </row>
    <row r="6" spans="1:3" s="2" customFormat="1" ht="15">
      <c r="A6" s="74" t="s">
        <v>159</v>
      </c>
      <c r="B6" s="177"/>
      <c r="C6" s="178"/>
    </row>
    <row r="7" spans="1:3" s="2" customFormat="1" ht="15" hidden="1">
      <c r="A7" s="74" t="s">
        <v>160</v>
      </c>
      <c r="B7" s="75" t="s">
        <v>19</v>
      </c>
      <c r="C7" s="79">
        <f>'PROJ-DATA'!C16</f>
        <v>0</v>
      </c>
    </row>
    <row r="8" spans="1:3" s="2" customFormat="1" ht="15">
      <c r="A8" s="74"/>
      <c r="B8" s="75" t="s">
        <v>161</v>
      </c>
      <c r="C8" s="79">
        <f>'PROJ-DATA'!B15</f>
        <v>0</v>
      </c>
    </row>
    <row r="9" spans="1:3" s="2" customFormat="1" ht="15" hidden="1">
      <c r="A9" s="74" t="s">
        <v>162</v>
      </c>
      <c r="B9" s="75" t="s">
        <v>19</v>
      </c>
      <c r="C9" s="79">
        <f>'PROJ-DATA'!F16</f>
        <v>0</v>
      </c>
    </row>
    <row r="10" spans="1:3" s="2" customFormat="1" ht="15">
      <c r="A10" s="74"/>
      <c r="B10" s="75" t="s">
        <v>161</v>
      </c>
      <c r="C10" s="79">
        <f>'PROJ-DATA'!D15</f>
        <v>0</v>
      </c>
    </row>
    <row r="11" spans="1:3" s="2" customFormat="1" ht="15">
      <c r="A11" s="74" t="s">
        <v>163</v>
      </c>
      <c r="B11" s="179" t="e">
        <f>C10/C8</f>
        <v>#DIV/0!</v>
      </c>
      <c r="C11" s="180"/>
    </row>
    <row r="12" spans="1:3" s="2" customFormat="1" ht="15">
      <c r="A12" s="74" t="s">
        <v>164</v>
      </c>
      <c r="B12" s="173"/>
      <c r="C12" s="174"/>
    </row>
    <row r="13" spans="1:3" s="2" customFormat="1" ht="15">
      <c r="A13" s="74" t="s">
        <v>165</v>
      </c>
      <c r="B13" s="44" t="s">
        <v>166</v>
      </c>
      <c r="C13" s="31"/>
    </row>
    <row r="14" spans="1:3" s="2" customFormat="1" ht="15">
      <c r="A14" s="74" t="s">
        <v>167</v>
      </c>
      <c r="B14" s="175"/>
      <c r="C14" s="176"/>
    </row>
    <row r="15" spans="1:3">
      <c r="A15" s="35"/>
      <c r="B15" s="22"/>
      <c r="C15" s="36"/>
    </row>
    <row r="16" spans="1:3" ht="15" thickBot="1">
      <c r="A16" s="40"/>
      <c r="B16" s="41"/>
      <c r="C16" s="42"/>
    </row>
    <row r="20" spans="3:3">
      <c r="C20" s="2"/>
    </row>
    <row r="21" spans="3:3">
      <c r="C21" s="2"/>
    </row>
  </sheetData>
  <mergeCells count="6">
    <mergeCell ref="B12:C12"/>
    <mergeCell ref="B14:C14"/>
    <mergeCell ref="A2:C2"/>
    <mergeCell ref="B3:C4"/>
    <mergeCell ref="B6:C6"/>
    <mergeCell ref="B11:C11"/>
  </mergeCells>
  <dataValidations count="1">
    <dataValidation type="list" allowBlank="1" showInputMessage="1" showErrorMessage="1" errorTitle="Incorrect Entry" error="Acceptable entries are YES or NO" sqref="B13" xr:uid="{669D0592-FE4A-4D57-9E2E-2492AF98DD13}">
      <formula1>"YES,NO"</formula1>
    </dataValidation>
  </dataValidations>
  <pageMargins left="0.70866141732283472" right="0.70866141732283472" top="0.74803149606299213" bottom="0.74803149606299213" header="0.31496062992125984" footer="0.31496062992125984"/>
  <pageSetup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19891-7B19-4014-B8EB-D7571B28E7DD}">
  <sheetPr codeName="Sheet9">
    <pageSetUpPr fitToPage="1"/>
  </sheetPr>
  <dimension ref="A1:M40"/>
  <sheetViews>
    <sheetView topLeftCell="A23" workbookViewId="0">
      <selection activeCell="K35" sqref="K35"/>
    </sheetView>
  </sheetViews>
  <sheetFormatPr defaultRowHeight="14.5"/>
  <cols>
    <col min="1" max="1" width="8.81640625" style="2"/>
    <col min="2" max="2" width="9.7265625" style="2" customWidth="1"/>
    <col min="3" max="3" width="9.54296875" style="2" customWidth="1"/>
    <col min="4" max="4" width="18.1796875" style="2" customWidth="1"/>
    <col min="5" max="5" width="10.54296875" style="2" customWidth="1"/>
    <col min="6" max="6" width="11" style="2" customWidth="1"/>
    <col min="7" max="7" width="8.81640625" style="2"/>
    <col min="8" max="8" width="10.81640625" style="2" customWidth="1"/>
    <col min="9" max="9" width="8.81640625" style="2"/>
    <col min="10" max="10" width="11.1796875" style="2" customWidth="1"/>
    <col min="11" max="11" width="8.81640625" style="2"/>
    <col min="12" max="13" width="11.1796875" style="2" customWidth="1"/>
    <col min="14" max="257" width="8.81640625" style="2"/>
    <col min="258" max="258" width="9.7265625" style="2" customWidth="1"/>
    <col min="259" max="259" width="9.54296875" style="2" customWidth="1"/>
    <col min="260" max="260" width="18.1796875" style="2" customWidth="1"/>
    <col min="261" max="261" width="10.54296875" style="2" customWidth="1"/>
    <col min="262" max="265" width="8.81640625" style="2"/>
    <col min="266" max="266" width="11.1796875" style="2" customWidth="1"/>
    <col min="267" max="513" width="8.81640625" style="2"/>
    <col min="514" max="514" width="9.7265625" style="2" customWidth="1"/>
    <col min="515" max="515" width="9.54296875" style="2" customWidth="1"/>
    <col min="516" max="516" width="18.1796875" style="2" customWidth="1"/>
    <col min="517" max="517" width="10.54296875" style="2" customWidth="1"/>
    <col min="518" max="521" width="8.81640625" style="2"/>
    <col min="522" max="522" width="11.1796875" style="2" customWidth="1"/>
    <col min="523" max="769" width="8.81640625" style="2"/>
    <col min="770" max="770" width="9.7265625" style="2" customWidth="1"/>
    <col min="771" max="771" width="9.54296875" style="2" customWidth="1"/>
    <col min="772" max="772" width="18.1796875" style="2" customWidth="1"/>
    <col min="773" max="773" width="10.54296875" style="2" customWidth="1"/>
    <col min="774" max="777" width="8.81640625" style="2"/>
    <col min="778" max="778" width="11.1796875" style="2" customWidth="1"/>
    <col min="779" max="1025" width="8.81640625" style="2"/>
    <col min="1026" max="1026" width="9.7265625" style="2" customWidth="1"/>
    <col min="1027" max="1027" width="9.54296875" style="2" customWidth="1"/>
    <col min="1028" max="1028" width="18.1796875" style="2" customWidth="1"/>
    <col min="1029" max="1029" width="10.54296875" style="2" customWidth="1"/>
    <col min="1030" max="1033" width="8.81640625" style="2"/>
    <col min="1034" max="1034" width="11.1796875" style="2" customWidth="1"/>
    <col min="1035" max="1281" width="8.81640625" style="2"/>
    <col min="1282" max="1282" width="9.7265625" style="2" customWidth="1"/>
    <col min="1283" max="1283" width="9.54296875" style="2" customWidth="1"/>
    <col min="1284" max="1284" width="18.1796875" style="2" customWidth="1"/>
    <col min="1285" max="1285" width="10.54296875" style="2" customWidth="1"/>
    <col min="1286" max="1289" width="8.81640625" style="2"/>
    <col min="1290" max="1290" width="11.1796875" style="2" customWidth="1"/>
    <col min="1291" max="1537" width="8.81640625" style="2"/>
    <col min="1538" max="1538" width="9.7265625" style="2" customWidth="1"/>
    <col min="1539" max="1539" width="9.54296875" style="2" customWidth="1"/>
    <col min="1540" max="1540" width="18.1796875" style="2" customWidth="1"/>
    <col min="1541" max="1541" width="10.54296875" style="2" customWidth="1"/>
    <col min="1542" max="1545" width="8.81640625" style="2"/>
    <col min="1546" max="1546" width="11.1796875" style="2" customWidth="1"/>
    <col min="1547" max="1793" width="8.81640625" style="2"/>
    <col min="1794" max="1794" width="9.7265625" style="2" customWidth="1"/>
    <col min="1795" max="1795" width="9.54296875" style="2" customWidth="1"/>
    <col min="1796" max="1796" width="18.1796875" style="2" customWidth="1"/>
    <col min="1797" max="1797" width="10.54296875" style="2" customWidth="1"/>
    <col min="1798" max="1801" width="8.81640625" style="2"/>
    <col min="1802" max="1802" width="11.1796875" style="2" customWidth="1"/>
    <col min="1803" max="2049" width="8.81640625" style="2"/>
    <col min="2050" max="2050" width="9.7265625" style="2" customWidth="1"/>
    <col min="2051" max="2051" width="9.54296875" style="2" customWidth="1"/>
    <col min="2052" max="2052" width="18.1796875" style="2" customWidth="1"/>
    <col min="2053" max="2053" width="10.54296875" style="2" customWidth="1"/>
    <col min="2054" max="2057" width="8.81640625" style="2"/>
    <col min="2058" max="2058" width="11.1796875" style="2" customWidth="1"/>
    <col min="2059" max="2305" width="8.81640625" style="2"/>
    <col min="2306" max="2306" width="9.7265625" style="2" customWidth="1"/>
    <col min="2307" max="2307" width="9.54296875" style="2" customWidth="1"/>
    <col min="2308" max="2308" width="18.1796875" style="2" customWidth="1"/>
    <col min="2309" max="2309" width="10.54296875" style="2" customWidth="1"/>
    <col min="2310" max="2313" width="8.81640625" style="2"/>
    <col min="2314" max="2314" width="11.1796875" style="2" customWidth="1"/>
    <col min="2315" max="2561" width="8.81640625" style="2"/>
    <col min="2562" max="2562" width="9.7265625" style="2" customWidth="1"/>
    <col min="2563" max="2563" width="9.54296875" style="2" customWidth="1"/>
    <col min="2564" max="2564" width="18.1796875" style="2" customWidth="1"/>
    <col min="2565" max="2565" width="10.54296875" style="2" customWidth="1"/>
    <col min="2566" max="2569" width="8.81640625" style="2"/>
    <col min="2570" max="2570" width="11.1796875" style="2" customWidth="1"/>
    <col min="2571" max="2817" width="8.81640625" style="2"/>
    <col min="2818" max="2818" width="9.7265625" style="2" customWidth="1"/>
    <col min="2819" max="2819" width="9.54296875" style="2" customWidth="1"/>
    <col min="2820" max="2820" width="18.1796875" style="2" customWidth="1"/>
    <col min="2821" max="2821" width="10.54296875" style="2" customWidth="1"/>
    <col min="2822" max="2825" width="8.81640625" style="2"/>
    <col min="2826" max="2826" width="11.1796875" style="2" customWidth="1"/>
    <col min="2827" max="3073" width="8.81640625" style="2"/>
    <col min="3074" max="3074" width="9.7265625" style="2" customWidth="1"/>
    <col min="3075" max="3075" width="9.54296875" style="2" customWidth="1"/>
    <col min="3076" max="3076" width="18.1796875" style="2" customWidth="1"/>
    <col min="3077" max="3077" width="10.54296875" style="2" customWidth="1"/>
    <col min="3078" max="3081" width="8.81640625" style="2"/>
    <col min="3082" max="3082" width="11.1796875" style="2" customWidth="1"/>
    <col min="3083" max="3329" width="8.81640625" style="2"/>
    <col min="3330" max="3330" width="9.7265625" style="2" customWidth="1"/>
    <col min="3331" max="3331" width="9.54296875" style="2" customWidth="1"/>
    <col min="3332" max="3332" width="18.1796875" style="2" customWidth="1"/>
    <col min="3333" max="3333" width="10.54296875" style="2" customWidth="1"/>
    <col min="3334" max="3337" width="8.81640625" style="2"/>
    <col min="3338" max="3338" width="11.1796875" style="2" customWidth="1"/>
    <col min="3339" max="3585" width="8.81640625" style="2"/>
    <col min="3586" max="3586" width="9.7265625" style="2" customWidth="1"/>
    <col min="3587" max="3587" width="9.54296875" style="2" customWidth="1"/>
    <col min="3588" max="3588" width="18.1796875" style="2" customWidth="1"/>
    <col min="3589" max="3589" width="10.54296875" style="2" customWidth="1"/>
    <col min="3590" max="3593" width="8.81640625" style="2"/>
    <col min="3594" max="3594" width="11.1796875" style="2" customWidth="1"/>
    <col min="3595" max="3841" width="8.81640625" style="2"/>
    <col min="3842" max="3842" width="9.7265625" style="2" customWidth="1"/>
    <col min="3843" max="3843" width="9.54296875" style="2" customWidth="1"/>
    <col min="3844" max="3844" width="18.1796875" style="2" customWidth="1"/>
    <col min="3845" max="3845" width="10.54296875" style="2" customWidth="1"/>
    <col min="3846" max="3849" width="8.81640625" style="2"/>
    <col min="3850" max="3850" width="11.1796875" style="2" customWidth="1"/>
    <col min="3851" max="4097" width="8.81640625" style="2"/>
    <col min="4098" max="4098" width="9.7265625" style="2" customWidth="1"/>
    <col min="4099" max="4099" width="9.54296875" style="2" customWidth="1"/>
    <col min="4100" max="4100" width="18.1796875" style="2" customWidth="1"/>
    <col min="4101" max="4101" width="10.54296875" style="2" customWidth="1"/>
    <col min="4102" max="4105" width="8.81640625" style="2"/>
    <col min="4106" max="4106" width="11.1796875" style="2" customWidth="1"/>
    <col min="4107" max="4353" width="8.81640625" style="2"/>
    <col min="4354" max="4354" width="9.7265625" style="2" customWidth="1"/>
    <col min="4355" max="4355" width="9.54296875" style="2" customWidth="1"/>
    <col min="4356" max="4356" width="18.1796875" style="2" customWidth="1"/>
    <col min="4357" max="4357" width="10.54296875" style="2" customWidth="1"/>
    <col min="4358" max="4361" width="8.81640625" style="2"/>
    <col min="4362" max="4362" width="11.1796875" style="2" customWidth="1"/>
    <col min="4363" max="4609" width="8.81640625" style="2"/>
    <col min="4610" max="4610" width="9.7265625" style="2" customWidth="1"/>
    <col min="4611" max="4611" width="9.54296875" style="2" customWidth="1"/>
    <col min="4612" max="4612" width="18.1796875" style="2" customWidth="1"/>
    <col min="4613" max="4613" width="10.54296875" style="2" customWidth="1"/>
    <col min="4614" max="4617" width="8.81640625" style="2"/>
    <col min="4618" max="4618" width="11.1796875" style="2" customWidth="1"/>
    <col min="4619" max="4865" width="8.81640625" style="2"/>
    <col min="4866" max="4866" width="9.7265625" style="2" customWidth="1"/>
    <col min="4867" max="4867" width="9.54296875" style="2" customWidth="1"/>
    <col min="4868" max="4868" width="18.1796875" style="2" customWidth="1"/>
    <col min="4869" max="4869" width="10.54296875" style="2" customWidth="1"/>
    <col min="4870" max="4873" width="8.81640625" style="2"/>
    <col min="4874" max="4874" width="11.1796875" style="2" customWidth="1"/>
    <col min="4875" max="5121" width="8.81640625" style="2"/>
    <col min="5122" max="5122" width="9.7265625" style="2" customWidth="1"/>
    <col min="5123" max="5123" width="9.54296875" style="2" customWidth="1"/>
    <col min="5124" max="5124" width="18.1796875" style="2" customWidth="1"/>
    <col min="5125" max="5125" width="10.54296875" style="2" customWidth="1"/>
    <col min="5126" max="5129" width="8.81640625" style="2"/>
    <col min="5130" max="5130" width="11.1796875" style="2" customWidth="1"/>
    <col min="5131" max="5377" width="8.81640625" style="2"/>
    <col min="5378" max="5378" width="9.7265625" style="2" customWidth="1"/>
    <col min="5379" max="5379" width="9.54296875" style="2" customWidth="1"/>
    <col min="5380" max="5380" width="18.1796875" style="2" customWidth="1"/>
    <col min="5381" max="5381" width="10.54296875" style="2" customWidth="1"/>
    <col min="5382" max="5385" width="8.81640625" style="2"/>
    <col min="5386" max="5386" width="11.1796875" style="2" customWidth="1"/>
    <col min="5387" max="5633" width="8.81640625" style="2"/>
    <col min="5634" max="5634" width="9.7265625" style="2" customWidth="1"/>
    <col min="5635" max="5635" width="9.54296875" style="2" customWidth="1"/>
    <col min="5636" max="5636" width="18.1796875" style="2" customWidth="1"/>
    <col min="5637" max="5637" width="10.54296875" style="2" customWidth="1"/>
    <col min="5638" max="5641" width="8.81640625" style="2"/>
    <col min="5642" max="5642" width="11.1796875" style="2" customWidth="1"/>
    <col min="5643" max="5889" width="8.81640625" style="2"/>
    <col min="5890" max="5890" width="9.7265625" style="2" customWidth="1"/>
    <col min="5891" max="5891" width="9.54296875" style="2" customWidth="1"/>
    <col min="5892" max="5892" width="18.1796875" style="2" customWidth="1"/>
    <col min="5893" max="5893" width="10.54296875" style="2" customWidth="1"/>
    <col min="5894" max="5897" width="8.81640625" style="2"/>
    <col min="5898" max="5898" width="11.1796875" style="2" customWidth="1"/>
    <col min="5899" max="6145" width="8.81640625" style="2"/>
    <col min="6146" max="6146" width="9.7265625" style="2" customWidth="1"/>
    <col min="6147" max="6147" width="9.54296875" style="2" customWidth="1"/>
    <col min="6148" max="6148" width="18.1796875" style="2" customWidth="1"/>
    <col min="6149" max="6149" width="10.54296875" style="2" customWidth="1"/>
    <col min="6150" max="6153" width="8.81640625" style="2"/>
    <col min="6154" max="6154" width="11.1796875" style="2" customWidth="1"/>
    <col min="6155" max="6401" width="8.81640625" style="2"/>
    <col min="6402" max="6402" width="9.7265625" style="2" customWidth="1"/>
    <col min="6403" max="6403" width="9.54296875" style="2" customWidth="1"/>
    <col min="6404" max="6404" width="18.1796875" style="2" customWidth="1"/>
    <col min="6405" max="6405" width="10.54296875" style="2" customWidth="1"/>
    <col min="6406" max="6409" width="8.81640625" style="2"/>
    <col min="6410" max="6410" width="11.1796875" style="2" customWidth="1"/>
    <col min="6411" max="6657" width="8.81640625" style="2"/>
    <col min="6658" max="6658" width="9.7265625" style="2" customWidth="1"/>
    <col min="6659" max="6659" width="9.54296875" style="2" customWidth="1"/>
    <col min="6660" max="6660" width="18.1796875" style="2" customWidth="1"/>
    <col min="6661" max="6661" width="10.54296875" style="2" customWidth="1"/>
    <col min="6662" max="6665" width="8.81640625" style="2"/>
    <col min="6666" max="6666" width="11.1796875" style="2" customWidth="1"/>
    <col min="6667" max="6913" width="8.81640625" style="2"/>
    <col min="6914" max="6914" width="9.7265625" style="2" customWidth="1"/>
    <col min="6915" max="6915" width="9.54296875" style="2" customWidth="1"/>
    <col min="6916" max="6916" width="18.1796875" style="2" customWidth="1"/>
    <col min="6917" max="6917" width="10.54296875" style="2" customWidth="1"/>
    <col min="6918" max="6921" width="8.81640625" style="2"/>
    <col min="6922" max="6922" width="11.1796875" style="2" customWidth="1"/>
    <col min="6923" max="7169" width="8.81640625" style="2"/>
    <col min="7170" max="7170" width="9.7265625" style="2" customWidth="1"/>
    <col min="7171" max="7171" width="9.54296875" style="2" customWidth="1"/>
    <col min="7172" max="7172" width="18.1796875" style="2" customWidth="1"/>
    <col min="7173" max="7173" width="10.54296875" style="2" customWidth="1"/>
    <col min="7174" max="7177" width="8.81640625" style="2"/>
    <col min="7178" max="7178" width="11.1796875" style="2" customWidth="1"/>
    <col min="7179" max="7425" width="8.81640625" style="2"/>
    <col min="7426" max="7426" width="9.7265625" style="2" customWidth="1"/>
    <col min="7427" max="7427" width="9.54296875" style="2" customWidth="1"/>
    <col min="7428" max="7428" width="18.1796875" style="2" customWidth="1"/>
    <col min="7429" max="7429" width="10.54296875" style="2" customWidth="1"/>
    <col min="7430" max="7433" width="8.81640625" style="2"/>
    <col min="7434" max="7434" width="11.1796875" style="2" customWidth="1"/>
    <col min="7435" max="7681" width="8.81640625" style="2"/>
    <col min="7682" max="7682" width="9.7265625" style="2" customWidth="1"/>
    <col min="7683" max="7683" width="9.54296875" style="2" customWidth="1"/>
    <col min="7684" max="7684" width="18.1796875" style="2" customWidth="1"/>
    <col min="7685" max="7685" width="10.54296875" style="2" customWidth="1"/>
    <col min="7686" max="7689" width="8.81640625" style="2"/>
    <col min="7690" max="7690" width="11.1796875" style="2" customWidth="1"/>
    <col min="7691" max="7937" width="8.81640625" style="2"/>
    <col min="7938" max="7938" width="9.7265625" style="2" customWidth="1"/>
    <col min="7939" max="7939" width="9.54296875" style="2" customWidth="1"/>
    <col min="7940" max="7940" width="18.1796875" style="2" customWidth="1"/>
    <col min="7941" max="7941" width="10.54296875" style="2" customWidth="1"/>
    <col min="7942" max="7945" width="8.81640625" style="2"/>
    <col min="7946" max="7946" width="11.1796875" style="2" customWidth="1"/>
    <col min="7947" max="8193" width="8.81640625" style="2"/>
    <col min="8194" max="8194" width="9.7265625" style="2" customWidth="1"/>
    <col min="8195" max="8195" width="9.54296875" style="2" customWidth="1"/>
    <col min="8196" max="8196" width="18.1796875" style="2" customWidth="1"/>
    <col min="8197" max="8197" width="10.54296875" style="2" customWidth="1"/>
    <col min="8198" max="8201" width="8.81640625" style="2"/>
    <col min="8202" max="8202" width="11.1796875" style="2" customWidth="1"/>
    <col min="8203" max="8449" width="8.81640625" style="2"/>
    <col min="8450" max="8450" width="9.7265625" style="2" customWidth="1"/>
    <col min="8451" max="8451" width="9.54296875" style="2" customWidth="1"/>
    <col min="8452" max="8452" width="18.1796875" style="2" customWidth="1"/>
    <col min="8453" max="8453" width="10.54296875" style="2" customWidth="1"/>
    <col min="8454" max="8457" width="8.81640625" style="2"/>
    <col min="8458" max="8458" width="11.1796875" style="2" customWidth="1"/>
    <col min="8459" max="8705" width="8.81640625" style="2"/>
    <col min="8706" max="8706" width="9.7265625" style="2" customWidth="1"/>
    <col min="8707" max="8707" width="9.54296875" style="2" customWidth="1"/>
    <col min="8708" max="8708" width="18.1796875" style="2" customWidth="1"/>
    <col min="8709" max="8709" width="10.54296875" style="2" customWidth="1"/>
    <col min="8710" max="8713" width="8.81640625" style="2"/>
    <col min="8714" max="8714" width="11.1796875" style="2" customWidth="1"/>
    <col min="8715" max="8961" width="8.81640625" style="2"/>
    <col min="8962" max="8962" width="9.7265625" style="2" customWidth="1"/>
    <col min="8963" max="8963" width="9.54296875" style="2" customWidth="1"/>
    <col min="8964" max="8964" width="18.1796875" style="2" customWidth="1"/>
    <col min="8965" max="8965" width="10.54296875" style="2" customWidth="1"/>
    <col min="8966" max="8969" width="8.81640625" style="2"/>
    <col min="8970" max="8970" width="11.1796875" style="2" customWidth="1"/>
    <col min="8971" max="9217" width="8.81640625" style="2"/>
    <col min="9218" max="9218" width="9.7265625" style="2" customWidth="1"/>
    <col min="9219" max="9219" width="9.54296875" style="2" customWidth="1"/>
    <col min="9220" max="9220" width="18.1796875" style="2" customWidth="1"/>
    <col min="9221" max="9221" width="10.54296875" style="2" customWidth="1"/>
    <col min="9222" max="9225" width="8.81640625" style="2"/>
    <col min="9226" max="9226" width="11.1796875" style="2" customWidth="1"/>
    <col min="9227" max="9473" width="8.81640625" style="2"/>
    <col min="9474" max="9474" width="9.7265625" style="2" customWidth="1"/>
    <col min="9475" max="9475" width="9.54296875" style="2" customWidth="1"/>
    <col min="9476" max="9476" width="18.1796875" style="2" customWidth="1"/>
    <col min="9477" max="9477" width="10.54296875" style="2" customWidth="1"/>
    <col min="9478" max="9481" width="8.81640625" style="2"/>
    <col min="9482" max="9482" width="11.1796875" style="2" customWidth="1"/>
    <col min="9483" max="9729" width="8.81640625" style="2"/>
    <col min="9730" max="9730" width="9.7265625" style="2" customWidth="1"/>
    <col min="9731" max="9731" width="9.54296875" style="2" customWidth="1"/>
    <col min="9732" max="9732" width="18.1796875" style="2" customWidth="1"/>
    <col min="9733" max="9733" width="10.54296875" style="2" customWidth="1"/>
    <col min="9734" max="9737" width="8.81640625" style="2"/>
    <col min="9738" max="9738" width="11.1796875" style="2" customWidth="1"/>
    <col min="9739" max="9985" width="8.81640625" style="2"/>
    <col min="9986" max="9986" width="9.7265625" style="2" customWidth="1"/>
    <col min="9987" max="9987" width="9.54296875" style="2" customWidth="1"/>
    <col min="9988" max="9988" width="18.1796875" style="2" customWidth="1"/>
    <col min="9989" max="9989" width="10.54296875" style="2" customWidth="1"/>
    <col min="9990" max="9993" width="8.81640625" style="2"/>
    <col min="9994" max="9994" width="11.1796875" style="2" customWidth="1"/>
    <col min="9995" max="10241" width="8.81640625" style="2"/>
    <col min="10242" max="10242" width="9.7265625" style="2" customWidth="1"/>
    <col min="10243" max="10243" width="9.54296875" style="2" customWidth="1"/>
    <col min="10244" max="10244" width="18.1796875" style="2" customWidth="1"/>
    <col min="10245" max="10245" width="10.54296875" style="2" customWidth="1"/>
    <col min="10246" max="10249" width="8.81640625" style="2"/>
    <col min="10250" max="10250" width="11.1796875" style="2" customWidth="1"/>
    <col min="10251" max="10497" width="8.81640625" style="2"/>
    <col min="10498" max="10498" width="9.7265625" style="2" customWidth="1"/>
    <col min="10499" max="10499" width="9.54296875" style="2" customWidth="1"/>
    <col min="10500" max="10500" width="18.1796875" style="2" customWidth="1"/>
    <col min="10501" max="10501" width="10.54296875" style="2" customWidth="1"/>
    <col min="10502" max="10505" width="8.81640625" style="2"/>
    <col min="10506" max="10506" width="11.1796875" style="2" customWidth="1"/>
    <col min="10507" max="10753" width="8.81640625" style="2"/>
    <col min="10754" max="10754" width="9.7265625" style="2" customWidth="1"/>
    <col min="10755" max="10755" width="9.54296875" style="2" customWidth="1"/>
    <col min="10756" max="10756" width="18.1796875" style="2" customWidth="1"/>
    <col min="10757" max="10757" width="10.54296875" style="2" customWidth="1"/>
    <col min="10758" max="10761" width="8.81640625" style="2"/>
    <col min="10762" max="10762" width="11.1796875" style="2" customWidth="1"/>
    <col min="10763" max="11009" width="8.81640625" style="2"/>
    <col min="11010" max="11010" width="9.7265625" style="2" customWidth="1"/>
    <col min="11011" max="11011" width="9.54296875" style="2" customWidth="1"/>
    <col min="11012" max="11012" width="18.1796875" style="2" customWidth="1"/>
    <col min="11013" max="11013" width="10.54296875" style="2" customWidth="1"/>
    <col min="11014" max="11017" width="8.81640625" style="2"/>
    <col min="11018" max="11018" width="11.1796875" style="2" customWidth="1"/>
    <col min="11019" max="11265" width="8.81640625" style="2"/>
    <col min="11266" max="11266" width="9.7265625" style="2" customWidth="1"/>
    <col min="11267" max="11267" width="9.54296875" style="2" customWidth="1"/>
    <col min="11268" max="11268" width="18.1796875" style="2" customWidth="1"/>
    <col min="11269" max="11269" width="10.54296875" style="2" customWidth="1"/>
    <col min="11270" max="11273" width="8.81640625" style="2"/>
    <col min="11274" max="11274" width="11.1796875" style="2" customWidth="1"/>
    <col min="11275" max="11521" width="8.81640625" style="2"/>
    <col min="11522" max="11522" width="9.7265625" style="2" customWidth="1"/>
    <col min="11523" max="11523" width="9.54296875" style="2" customWidth="1"/>
    <col min="11524" max="11524" width="18.1796875" style="2" customWidth="1"/>
    <col min="11525" max="11525" width="10.54296875" style="2" customWidth="1"/>
    <col min="11526" max="11529" width="8.81640625" style="2"/>
    <col min="11530" max="11530" width="11.1796875" style="2" customWidth="1"/>
    <col min="11531" max="11777" width="8.81640625" style="2"/>
    <col min="11778" max="11778" width="9.7265625" style="2" customWidth="1"/>
    <col min="11779" max="11779" width="9.54296875" style="2" customWidth="1"/>
    <col min="11780" max="11780" width="18.1796875" style="2" customWidth="1"/>
    <col min="11781" max="11781" width="10.54296875" style="2" customWidth="1"/>
    <col min="11782" max="11785" width="8.81640625" style="2"/>
    <col min="11786" max="11786" width="11.1796875" style="2" customWidth="1"/>
    <col min="11787" max="12033" width="8.81640625" style="2"/>
    <col min="12034" max="12034" width="9.7265625" style="2" customWidth="1"/>
    <col min="12035" max="12035" width="9.54296875" style="2" customWidth="1"/>
    <col min="12036" max="12036" width="18.1796875" style="2" customWidth="1"/>
    <col min="12037" max="12037" width="10.54296875" style="2" customWidth="1"/>
    <col min="12038" max="12041" width="8.81640625" style="2"/>
    <col min="12042" max="12042" width="11.1796875" style="2" customWidth="1"/>
    <col min="12043" max="12289" width="8.81640625" style="2"/>
    <col min="12290" max="12290" width="9.7265625" style="2" customWidth="1"/>
    <col min="12291" max="12291" width="9.54296875" style="2" customWidth="1"/>
    <col min="12292" max="12292" width="18.1796875" style="2" customWidth="1"/>
    <col min="12293" max="12293" width="10.54296875" style="2" customWidth="1"/>
    <col min="12294" max="12297" width="8.81640625" style="2"/>
    <col min="12298" max="12298" width="11.1796875" style="2" customWidth="1"/>
    <col min="12299" max="12545" width="8.81640625" style="2"/>
    <col min="12546" max="12546" width="9.7265625" style="2" customWidth="1"/>
    <col min="12547" max="12547" width="9.54296875" style="2" customWidth="1"/>
    <col min="12548" max="12548" width="18.1796875" style="2" customWidth="1"/>
    <col min="12549" max="12549" width="10.54296875" style="2" customWidth="1"/>
    <col min="12550" max="12553" width="8.81640625" style="2"/>
    <col min="12554" max="12554" width="11.1796875" style="2" customWidth="1"/>
    <col min="12555" max="12801" width="8.81640625" style="2"/>
    <col min="12802" max="12802" width="9.7265625" style="2" customWidth="1"/>
    <col min="12803" max="12803" width="9.54296875" style="2" customWidth="1"/>
    <col min="12804" max="12804" width="18.1796875" style="2" customWidth="1"/>
    <col min="12805" max="12805" width="10.54296875" style="2" customWidth="1"/>
    <col min="12806" max="12809" width="8.81640625" style="2"/>
    <col min="12810" max="12810" width="11.1796875" style="2" customWidth="1"/>
    <col min="12811" max="13057" width="8.81640625" style="2"/>
    <col min="13058" max="13058" width="9.7265625" style="2" customWidth="1"/>
    <col min="13059" max="13059" width="9.54296875" style="2" customWidth="1"/>
    <col min="13060" max="13060" width="18.1796875" style="2" customWidth="1"/>
    <col min="13061" max="13061" width="10.54296875" style="2" customWidth="1"/>
    <col min="13062" max="13065" width="8.81640625" style="2"/>
    <col min="13066" max="13066" width="11.1796875" style="2" customWidth="1"/>
    <col min="13067" max="13313" width="8.81640625" style="2"/>
    <col min="13314" max="13314" width="9.7265625" style="2" customWidth="1"/>
    <col min="13315" max="13315" width="9.54296875" style="2" customWidth="1"/>
    <col min="13316" max="13316" width="18.1796875" style="2" customWidth="1"/>
    <col min="13317" max="13317" width="10.54296875" style="2" customWidth="1"/>
    <col min="13318" max="13321" width="8.81640625" style="2"/>
    <col min="13322" max="13322" width="11.1796875" style="2" customWidth="1"/>
    <col min="13323" max="13569" width="8.81640625" style="2"/>
    <col min="13570" max="13570" width="9.7265625" style="2" customWidth="1"/>
    <col min="13571" max="13571" width="9.54296875" style="2" customWidth="1"/>
    <col min="13572" max="13572" width="18.1796875" style="2" customWidth="1"/>
    <col min="13573" max="13573" width="10.54296875" style="2" customWidth="1"/>
    <col min="13574" max="13577" width="8.81640625" style="2"/>
    <col min="13578" max="13578" width="11.1796875" style="2" customWidth="1"/>
    <col min="13579" max="13825" width="8.81640625" style="2"/>
    <col min="13826" max="13826" width="9.7265625" style="2" customWidth="1"/>
    <col min="13827" max="13827" width="9.54296875" style="2" customWidth="1"/>
    <col min="13828" max="13828" width="18.1796875" style="2" customWidth="1"/>
    <col min="13829" max="13829" width="10.54296875" style="2" customWidth="1"/>
    <col min="13830" max="13833" width="8.81640625" style="2"/>
    <col min="13834" max="13834" width="11.1796875" style="2" customWidth="1"/>
    <col min="13835" max="14081" width="8.81640625" style="2"/>
    <col min="14082" max="14082" width="9.7265625" style="2" customWidth="1"/>
    <col min="14083" max="14083" width="9.54296875" style="2" customWidth="1"/>
    <col min="14084" max="14084" width="18.1796875" style="2" customWidth="1"/>
    <col min="14085" max="14085" width="10.54296875" style="2" customWidth="1"/>
    <col min="14086" max="14089" width="8.81640625" style="2"/>
    <col min="14090" max="14090" width="11.1796875" style="2" customWidth="1"/>
    <col min="14091" max="14337" width="8.81640625" style="2"/>
    <col min="14338" max="14338" width="9.7265625" style="2" customWidth="1"/>
    <col min="14339" max="14339" width="9.54296875" style="2" customWidth="1"/>
    <col min="14340" max="14340" width="18.1796875" style="2" customWidth="1"/>
    <col min="14341" max="14341" width="10.54296875" style="2" customWidth="1"/>
    <col min="14342" max="14345" width="8.81640625" style="2"/>
    <col min="14346" max="14346" width="11.1796875" style="2" customWidth="1"/>
    <col min="14347" max="14593" width="8.81640625" style="2"/>
    <col min="14594" max="14594" width="9.7265625" style="2" customWidth="1"/>
    <col min="14595" max="14595" width="9.54296875" style="2" customWidth="1"/>
    <col min="14596" max="14596" width="18.1796875" style="2" customWidth="1"/>
    <col min="14597" max="14597" width="10.54296875" style="2" customWidth="1"/>
    <col min="14598" max="14601" width="8.81640625" style="2"/>
    <col min="14602" max="14602" width="11.1796875" style="2" customWidth="1"/>
    <col min="14603" max="14849" width="8.81640625" style="2"/>
    <col min="14850" max="14850" width="9.7265625" style="2" customWidth="1"/>
    <col min="14851" max="14851" width="9.54296875" style="2" customWidth="1"/>
    <col min="14852" max="14852" width="18.1796875" style="2" customWidth="1"/>
    <col min="14853" max="14853" width="10.54296875" style="2" customWidth="1"/>
    <col min="14854" max="14857" width="8.81640625" style="2"/>
    <col min="14858" max="14858" width="11.1796875" style="2" customWidth="1"/>
    <col min="14859" max="15105" width="8.81640625" style="2"/>
    <col min="15106" max="15106" width="9.7265625" style="2" customWidth="1"/>
    <col min="15107" max="15107" width="9.54296875" style="2" customWidth="1"/>
    <col min="15108" max="15108" width="18.1796875" style="2" customWidth="1"/>
    <col min="15109" max="15109" width="10.54296875" style="2" customWidth="1"/>
    <col min="15110" max="15113" width="8.81640625" style="2"/>
    <col min="15114" max="15114" width="11.1796875" style="2" customWidth="1"/>
    <col min="15115" max="15361" width="8.81640625" style="2"/>
    <col min="15362" max="15362" width="9.7265625" style="2" customWidth="1"/>
    <col min="15363" max="15363" width="9.54296875" style="2" customWidth="1"/>
    <col min="15364" max="15364" width="18.1796875" style="2" customWidth="1"/>
    <col min="15365" max="15365" width="10.54296875" style="2" customWidth="1"/>
    <col min="15366" max="15369" width="8.81640625" style="2"/>
    <col min="15370" max="15370" width="11.1796875" style="2" customWidth="1"/>
    <col min="15371" max="15617" width="8.81640625" style="2"/>
    <col min="15618" max="15618" width="9.7265625" style="2" customWidth="1"/>
    <col min="15619" max="15619" width="9.54296875" style="2" customWidth="1"/>
    <col min="15620" max="15620" width="18.1796875" style="2" customWidth="1"/>
    <col min="15621" max="15621" width="10.54296875" style="2" customWidth="1"/>
    <col min="15622" max="15625" width="8.81640625" style="2"/>
    <col min="15626" max="15626" width="11.1796875" style="2" customWidth="1"/>
    <col min="15627" max="15873" width="8.81640625" style="2"/>
    <col min="15874" max="15874" width="9.7265625" style="2" customWidth="1"/>
    <col min="15875" max="15875" width="9.54296875" style="2" customWidth="1"/>
    <col min="15876" max="15876" width="18.1796875" style="2" customWidth="1"/>
    <col min="15877" max="15877" width="10.54296875" style="2" customWidth="1"/>
    <col min="15878" max="15881" width="8.81640625" style="2"/>
    <col min="15882" max="15882" width="11.1796875" style="2" customWidth="1"/>
    <col min="15883" max="16129" width="8.81640625" style="2"/>
    <col min="16130" max="16130" width="9.7265625" style="2" customWidth="1"/>
    <col min="16131" max="16131" width="9.54296875" style="2" customWidth="1"/>
    <col min="16132" max="16132" width="18.1796875" style="2" customWidth="1"/>
    <col min="16133" max="16133" width="10.54296875" style="2" customWidth="1"/>
    <col min="16134" max="16137" width="8.81640625" style="2"/>
    <col min="16138" max="16138" width="11.1796875" style="2" customWidth="1"/>
    <col min="16139" max="16384" width="8.81640625" style="2"/>
  </cols>
  <sheetData>
    <row r="1" spans="1:13" ht="31.5">
      <c r="A1" s="190" t="s">
        <v>168</v>
      </c>
      <c r="B1" s="190"/>
      <c r="C1" s="190"/>
      <c r="D1" s="190"/>
      <c r="E1" s="190"/>
      <c r="F1" s="190"/>
      <c r="G1" s="190"/>
      <c r="H1" s="190"/>
      <c r="I1" s="190"/>
      <c r="J1" s="190"/>
      <c r="K1" s="190"/>
      <c r="L1" s="190"/>
      <c r="M1" s="190"/>
    </row>
    <row r="3" spans="1:13" ht="16">
      <c r="A3" s="183" t="s">
        <v>169</v>
      </c>
      <c r="B3" s="183"/>
      <c r="C3" s="185" t="str">
        <f>'PROJ-DATA'!B7</f>
        <v>Jamaica Resilient Recovery Initiative (JARRI)/Hurricane Melissa Project 01005173</v>
      </c>
      <c r="D3" s="185"/>
      <c r="E3" s="185"/>
      <c r="F3" s="185"/>
      <c r="G3" s="185"/>
      <c r="H3" s="185"/>
      <c r="I3" s="185"/>
    </row>
    <row r="4" spans="1:13" ht="16">
      <c r="A4" s="183" t="s">
        <v>170</v>
      </c>
      <c r="B4" s="183"/>
      <c r="C4" s="186"/>
      <c r="D4" s="186"/>
      <c r="E4" s="111"/>
      <c r="F4" s="111"/>
      <c r="G4" s="111"/>
      <c r="H4" s="111"/>
    </row>
    <row r="5" spans="1:13" ht="16">
      <c r="A5" s="184" t="s">
        <v>171</v>
      </c>
      <c r="B5" s="184"/>
      <c r="C5" s="186"/>
      <c r="D5" s="186"/>
      <c r="E5" s="111"/>
      <c r="F5" s="111"/>
      <c r="G5" s="111"/>
      <c r="H5" s="111"/>
    </row>
    <row r="6" spans="1:13" ht="16">
      <c r="A6" s="183" t="s">
        <v>172</v>
      </c>
      <c r="B6" s="183"/>
      <c r="C6" s="111"/>
      <c r="D6" s="111"/>
      <c r="E6" s="111"/>
      <c r="F6" s="111"/>
      <c r="G6" s="111"/>
      <c r="H6" s="111"/>
      <c r="M6" s="54" t="s">
        <v>173</v>
      </c>
    </row>
    <row r="7" spans="1:13" ht="15" thickBot="1"/>
    <row r="8" spans="1:13">
      <c r="A8" s="191" t="s">
        <v>174</v>
      </c>
      <c r="B8" s="192"/>
      <c r="C8" s="192"/>
      <c r="D8" s="192"/>
      <c r="E8" s="192"/>
      <c r="F8" s="192"/>
      <c r="G8" s="192"/>
      <c r="H8" s="192"/>
      <c r="I8" s="192"/>
      <c r="J8" s="192"/>
      <c r="K8" s="192"/>
      <c r="L8" s="192"/>
      <c r="M8" s="193"/>
    </row>
    <row r="9" spans="1:13" s="91" customFormat="1" ht="30">
      <c r="A9" s="88" t="s">
        <v>175</v>
      </c>
      <c r="B9" s="89" t="s">
        <v>176</v>
      </c>
      <c r="C9" s="89" t="s">
        <v>177</v>
      </c>
      <c r="D9" s="89" t="s">
        <v>178</v>
      </c>
      <c r="E9" s="89" t="s">
        <v>179</v>
      </c>
      <c r="F9" s="89" t="s">
        <v>180</v>
      </c>
      <c r="G9" s="89" t="s">
        <v>181</v>
      </c>
      <c r="H9" s="89" t="s">
        <v>182</v>
      </c>
      <c r="I9" s="89" t="s">
        <v>183</v>
      </c>
      <c r="J9" s="89" t="s">
        <v>184</v>
      </c>
      <c r="K9" s="89" t="s">
        <v>185</v>
      </c>
      <c r="L9" s="89" t="s">
        <v>186</v>
      </c>
      <c r="M9" s="90" t="s">
        <v>187</v>
      </c>
    </row>
    <row r="10" spans="1:13">
      <c r="A10" s="55">
        <v>1</v>
      </c>
      <c r="B10" s="56" t="s">
        <v>188</v>
      </c>
      <c r="C10" s="56" t="s">
        <v>189</v>
      </c>
      <c r="D10" s="56" t="s">
        <v>190</v>
      </c>
      <c r="E10" s="57"/>
      <c r="F10" s="57"/>
      <c r="G10" s="57"/>
      <c r="H10" s="57"/>
      <c r="I10" s="57"/>
      <c r="J10" s="58"/>
      <c r="K10" s="59" t="s">
        <v>191</v>
      </c>
      <c r="L10" s="59"/>
      <c r="M10" s="60"/>
    </row>
    <row r="11" spans="1:13">
      <c r="A11" s="55">
        <v>2</v>
      </c>
      <c r="B11" s="56" t="s">
        <v>188</v>
      </c>
      <c r="C11" s="56" t="s">
        <v>189</v>
      </c>
      <c r="D11" s="56" t="s">
        <v>190</v>
      </c>
      <c r="E11" s="57"/>
      <c r="F11" s="57"/>
      <c r="G11" s="57"/>
      <c r="H11" s="57"/>
      <c r="I11" s="57"/>
      <c r="J11" s="57"/>
      <c r="K11" s="57"/>
      <c r="L11" s="57"/>
      <c r="M11" s="60"/>
    </row>
    <row r="12" spans="1:13">
      <c r="A12" s="55">
        <v>3</v>
      </c>
      <c r="B12" s="56" t="s">
        <v>188</v>
      </c>
      <c r="C12" s="56" t="s">
        <v>189</v>
      </c>
      <c r="D12" s="56" t="s">
        <v>190</v>
      </c>
      <c r="E12" s="57"/>
      <c r="F12" s="57"/>
      <c r="G12" s="57"/>
      <c r="H12" s="57"/>
      <c r="I12" s="57"/>
      <c r="J12" s="57"/>
      <c r="K12" s="57"/>
      <c r="L12" s="57"/>
      <c r="M12" s="60"/>
    </row>
    <row r="13" spans="1:13" ht="15">
      <c r="A13" s="55">
        <v>4</v>
      </c>
      <c r="B13" s="56" t="s">
        <v>188</v>
      </c>
      <c r="C13" s="56" t="s">
        <v>189</v>
      </c>
      <c r="D13" s="56" t="s">
        <v>190</v>
      </c>
      <c r="E13" s="61"/>
      <c r="F13" s="61"/>
      <c r="G13" s="61"/>
      <c r="H13" s="61"/>
      <c r="I13" s="61"/>
      <c r="J13" s="61"/>
      <c r="K13" s="61"/>
      <c r="L13" s="61"/>
      <c r="M13" s="62"/>
    </row>
    <row r="14" spans="1:13">
      <c r="A14" s="187" t="s">
        <v>192</v>
      </c>
      <c r="B14" s="188"/>
      <c r="C14" s="188"/>
      <c r="D14" s="188"/>
      <c r="E14" s="188"/>
      <c r="F14" s="188"/>
      <c r="G14" s="188"/>
      <c r="H14" s="188"/>
      <c r="I14" s="188"/>
      <c r="J14" s="188"/>
      <c r="K14" s="188"/>
      <c r="L14" s="188"/>
      <c r="M14" s="189"/>
    </row>
    <row r="15" spans="1:13">
      <c r="A15" s="55">
        <v>5</v>
      </c>
      <c r="B15" s="56" t="s">
        <v>188</v>
      </c>
      <c r="C15" s="56" t="s">
        <v>189</v>
      </c>
      <c r="D15" s="57" t="s">
        <v>193</v>
      </c>
      <c r="E15" s="57"/>
      <c r="F15" s="57"/>
      <c r="G15" s="57"/>
      <c r="H15" s="57"/>
      <c r="I15" s="57"/>
      <c r="J15" s="57"/>
      <c r="K15" s="57"/>
      <c r="L15" s="57"/>
      <c r="M15" s="60"/>
    </row>
    <row r="16" spans="1:13">
      <c r="A16" s="55">
        <v>6</v>
      </c>
      <c r="B16" s="56" t="s">
        <v>188</v>
      </c>
      <c r="C16" s="56" t="s">
        <v>189</v>
      </c>
      <c r="D16" s="57" t="s">
        <v>193</v>
      </c>
      <c r="E16" s="57"/>
      <c r="F16" s="57"/>
      <c r="G16" s="57"/>
      <c r="H16" s="57"/>
      <c r="I16" s="57"/>
      <c r="J16" s="57"/>
      <c r="K16" s="57"/>
      <c r="L16" s="57"/>
      <c r="M16" s="60"/>
    </row>
    <row r="17" spans="1:13">
      <c r="A17" s="55">
        <v>7</v>
      </c>
      <c r="B17" s="56" t="s">
        <v>188</v>
      </c>
      <c r="C17" s="56" t="s">
        <v>189</v>
      </c>
      <c r="D17" s="57" t="s">
        <v>193</v>
      </c>
      <c r="E17" s="57"/>
      <c r="F17" s="57"/>
      <c r="G17" s="57"/>
      <c r="H17" s="57"/>
      <c r="I17" s="57"/>
      <c r="J17" s="57"/>
      <c r="K17" s="57"/>
      <c r="L17" s="57"/>
      <c r="M17" s="60"/>
    </row>
    <row r="18" spans="1:13">
      <c r="A18" s="55">
        <v>8</v>
      </c>
      <c r="B18" s="56" t="s">
        <v>188</v>
      </c>
      <c r="C18" s="56" t="s">
        <v>189</v>
      </c>
      <c r="D18" s="57" t="s">
        <v>193</v>
      </c>
      <c r="E18" s="57"/>
      <c r="F18" s="57"/>
      <c r="G18" s="57"/>
      <c r="H18" s="57"/>
      <c r="I18" s="57"/>
      <c r="J18" s="57"/>
      <c r="K18" s="57"/>
      <c r="L18" s="57"/>
      <c r="M18" s="60"/>
    </row>
    <row r="19" spans="1:13">
      <c r="A19" s="187" t="s">
        <v>194</v>
      </c>
      <c r="B19" s="188"/>
      <c r="C19" s="188"/>
      <c r="D19" s="188"/>
      <c r="E19" s="188"/>
      <c r="F19" s="188"/>
      <c r="G19" s="188"/>
      <c r="H19" s="188"/>
      <c r="I19" s="188"/>
      <c r="J19" s="188"/>
      <c r="K19" s="188"/>
      <c r="L19" s="188"/>
      <c r="M19" s="189"/>
    </row>
    <row r="20" spans="1:13">
      <c r="A20" s="55">
        <v>9</v>
      </c>
      <c r="B20" s="56" t="s">
        <v>188</v>
      </c>
      <c r="C20" s="56" t="s">
        <v>189</v>
      </c>
      <c r="D20" s="57" t="s">
        <v>195</v>
      </c>
      <c r="E20" s="57"/>
      <c r="F20" s="57"/>
      <c r="G20" s="57"/>
      <c r="H20" s="57"/>
      <c r="I20" s="57"/>
      <c r="J20" s="57"/>
      <c r="K20" s="57"/>
      <c r="L20" s="57"/>
      <c r="M20" s="60"/>
    </row>
    <row r="21" spans="1:13">
      <c r="A21" s="55">
        <v>10</v>
      </c>
      <c r="B21" s="56" t="s">
        <v>188</v>
      </c>
      <c r="C21" s="56" t="s">
        <v>189</v>
      </c>
      <c r="D21" s="57" t="s">
        <v>195</v>
      </c>
      <c r="E21" s="57"/>
      <c r="F21" s="57"/>
      <c r="G21" s="57"/>
      <c r="H21" s="57"/>
      <c r="I21" s="57"/>
      <c r="J21" s="57"/>
      <c r="K21" s="57"/>
      <c r="L21" s="57"/>
      <c r="M21" s="60"/>
    </row>
    <row r="22" spans="1:13">
      <c r="A22" s="55">
        <v>11</v>
      </c>
      <c r="B22" s="56" t="s">
        <v>188</v>
      </c>
      <c r="C22" s="56" t="s">
        <v>189</v>
      </c>
      <c r="D22" s="57" t="s">
        <v>195</v>
      </c>
      <c r="E22" s="57"/>
      <c r="F22" s="57"/>
      <c r="G22" s="57"/>
      <c r="H22" s="57"/>
      <c r="I22" s="57"/>
      <c r="J22" s="57"/>
      <c r="K22" s="57"/>
      <c r="L22" s="57"/>
      <c r="M22" s="60"/>
    </row>
    <row r="23" spans="1:13">
      <c r="A23" s="55">
        <v>12</v>
      </c>
      <c r="B23" s="56" t="s">
        <v>188</v>
      </c>
      <c r="C23" s="56" t="s">
        <v>189</v>
      </c>
      <c r="D23" s="57" t="s">
        <v>195</v>
      </c>
      <c r="E23" s="57"/>
      <c r="F23" s="57"/>
      <c r="G23" s="57"/>
      <c r="H23" s="57"/>
      <c r="I23" s="57"/>
      <c r="J23" s="57"/>
      <c r="K23" s="57"/>
      <c r="L23" s="57"/>
      <c r="M23" s="60"/>
    </row>
    <row r="24" spans="1:13">
      <c r="A24" s="187" t="s">
        <v>196</v>
      </c>
      <c r="B24" s="188"/>
      <c r="C24" s="188"/>
      <c r="D24" s="188"/>
      <c r="E24" s="188"/>
      <c r="F24" s="188"/>
      <c r="G24" s="188"/>
      <c r="H24" s="188"/>
      <c r="I24" s="188"/>
      <c r="J24" s="188"/>
      <c r="K24" s="188"/>
      <c r="L24" s="188"/>
      <c r="M24" s="189"/>
    </row>
    <row r="25" spans="1:13">
      <c r="A25" s="55">
        <v>13</v>
      </c>
      <c r="B25" s="56" t="s">
        <v>188</v>
      </c>
      <c r="C25" s="56" t="s">
        <v>189</v>
      </c>
      <c r="D25" s="57" t="s">
        <v>197</v>
      </c>
      <c r="E25" s="57"/>
      <c r="F25" s="57"/>
      <c r="G25" s="57"/>
      <c r="H25" s="57"/>
      <c r="I25" s="57"/>
      <c r="J25" s="57"/>
      <c r="K25" s="57"/>
      <c r="L25" s="57"/>
      <c r="M25" s="60"/>
    </row>
    <row r="26" spans="1:13">
      <c r="A26" s="55">
        <v>14</v>
      </c>
      <c r="B26" s="56" t="s">
        <v>188</v>
      </c>
      <c r="C26" s="56" t="s">
        <v>189</v>
      </c>
      <c r="D26" s="57" t="s">
        <v>197</v>
      </c>
      <c r="E26" s="57"/>
      <c r="F26" s="57"/>
      <c r="G26" s="57"/>
      <c r="H26" s="57"/>
      <c r="I26" s="57"/>
      <c r="J26" s="57"/>
      <c r="K26" s="57"/>
      <c r="L26" s="57"/>
      <c r="M26" s="60"/>
    </row>
    <row r="27" spans="1:13">
      <c r="A27" s="55">
        <v>15</v>
      </c>
      <c r="B27" s="56" t="s">
        <v>188</v>
      </c>
      <c r="C27" s="56" t="s">
        <v>189</v>
      </c>
      <c r="D27" s="57" t="s">
        <v>197</v>
      </c>
      <c r="E27" s="57"/>
      <c r="F27" s="57"/>
      <c r="G27" s="57"/>
      <c r="H27" s="57"/>
      <c r="I27" s="57"/>
      <c r="J27" s="57"/>
      <c r="K27" s="57"/>
      <c r="L27" s="57"/>
      <c r="M27" s="60"/>
    </row>
    <row r="28" spans="1:13">
      <c r="A28" s="55">
        <v>16</v>
      </c>
      <c r="B28" s="56" t="s">
        <v>188</v>
      </c>
      <c r="C28" s="56" t="s">
        <v>189</v>
      </c>
      <c r="D28" s="57" t="s">
        <v>197</v>
      </c>
      <c r="E28" s="57"/>
      <c r="F28" s="57"/>
      <c r="G28" s="57"/>
      <c r="H28" s="57"/>
      <c r="I28" s="57"/>
      <c r="J28" s="57"/>
      <c r="K28" s="57"/>
      <c r="L28" s="57"/>
      <c r="M28" s="60"/>
    </row>
    <row r="29" spans="1:13">
      <c r="A29" s="187" t="s">
        <v>198</v>
      </c>
      <c r="B29" s="188"/>
      <c r="C29" s="188"/>
      <c r="D29" s="188"/>
      <c r="E29" s="188"/>
      <c r="F29" s="188"/>
      <c r="G29" s="188"/>
      <c r="H29" s="188"/>
      <c r="I29" s="188"/>
      <c r="J29" s="188"/>
      <c r="K29" s="188"/>
      <c r="L29" s="188"/>
      <c r="M29" s="189"/>
    </row>
    <row r="30" spans="1:13">
      <c r="A30" s="55">
        <v>17</v>
      </c>
      <c r="B30" s="56" t="s">
        <v>188</v>
      </c>
      <c r="C30" s="56" t="s">
        <v>189</v>
      </c>
      <c r="D30" s="57" t="s">
        <v>199</v>
      </c>
      <c r="E30" s="57"/>
      <c r="F30" s="57"/>
      <c r="G30" s="57"/>
      <c r="H30" s="57"/>
      <c r="I30" s="57"/>
      <c r="J30" s="57"/>
      <c r="K30" s="57"/>
      <c r="L30" s="57"/>
      <c r="M30" s="60"/>
    </row>
    <row r="31" spans="1:13">
      <c r="A31" s="55">
        <v>18</v>
      </c>
      <c r="B31" s="56" t="s">
        <v>188</v>
      </c>
      <c r="C31" s="56" t="s">
        <v>189</v>
      </c>
      <c r="D31" s="57" t="s">
        <v>199</v>
      </c>
      <c r="E31" s="57"/>
      <c r="F31" s="57"/>
      <c r="G31" s="57"/>
      <c r="H31" s="57"/>
      <c r="I31" s="57"/>
      <c r="J31" s="57"/>
      <c r="K31" s="57"/>
      <c r="L31" s="57"/>
      <c r="M31" s="60"/>
    </row>
    <row r="32" spans="1:13">
      <c r="A32" s="55">
        <v>19</v>
      </c>
      <c r="B32" s="56" t="s">
        <v>188</v>
      </c>
      <c r="C32" s="56" t="s">
        <v>189</v>
      </c>
      <c r="D32" s="57" t="s">
        <v>199</v>
      </c>
      <c r="E32" s="57"/>
      <c r="F32" s="57"/>
      <c r="G32" s="57"/>
      <c r="H32" s="57"/>
      <c r="I32" s="57"/>
      <c r="J32" s="57"/>
      <c r="K32" s="57"/>
      <c r="L32" s="57"/>
      <c r="M32" s="60"/>
    </row>
    <row r="33" spans="1:13" ht="15" thickBot="1">
      <c r="A33" s="63">
        <v>20</v>
      </c>
      <c r="B33" s="56" t="s">
        <v>188</v>
      </c>
      <c r="C33" s="56" t="s">
        <v>189</v>
      </c>
      <c r="D33" s="64" t="s">
        <v>199</v>
      </c>
      <c r="E33" s="64"/>
      <c r="F33" s="64"/>
      <c r="G33" s="64"/>
      <c r="H33" s="64"/>
      <c r="I33" s="64"/>
      <c r="J33" s="64"/>
      <c r="K33" s="65"/>
      <c r="L33" s="64"/>
      <c r="M33" s="66"/>
    </row>
    <row r="34" spans="1:13" ht="15.5" thickBot="1">
      <c r="A34" s="181" t="s">
        <v>200</v>
      </c>
      <c r="B34" s="181"/>
      <c r="C34" s="181"/>
      <c r="D34" s="181"/>
      <c r="E34" s="181"/>
      <c r="F34" s="181"/>
      <c r="G34" s="181"/>
      <c r="H34" s="181"/>
      <c r="I34" s="181"/>
      <c r="J34" s="182"/>
      <c r="K34" s="65">
        <f>SUM(K10:K13,K15:K18,K20:K23,K25:K28,K30:K33)</f>
        <v>0</v>
      </c>
      <c r="L34" s="64"/>
      <c r="M34" s="66"/>
    </row>
    <row r="35" spans="1:13" ht="15">
      <c r="A35" s="67"/>
      <c r="B35" s="67"/>
      <c r="C35" s="67"/>
      <c r="D35" s="67"/>
      <c r="E35" s="67"/>
      <c r="F35" s="67"/>
      <c r="G35" s="67"/>
      <c r="H35" s="67"/>
      <c r="I35" s="67"/>
      <c r="J35" s="67"/>
    </row>
    <row r="36" spans="1:13" ht="15">
      <c r="A36" s="53" t="s">
        <v>201</v>
      </c>
      <c r="E36" s="68" t="s">
        <v>202</v>
      </c>
      <c r="J36" s="53" t="s">
        <v>203</v>
      </c>
    </row>
    <row r="37" spans="1:13" ht="15">
      <c r="A37" s="53"/>
      <c r="E37" s="68"/>
      <c r="J37" s="53"/>
    </row>
    <row r="38" spans="1:13" ht="15">
      <c r="A38" s="53"/>
      <c r="E38" s="68"/>
      <c r="J38" s="53"/>
    </row>
    <row r="39" spans="1:13" ht="15">
      <c r="A39" s="53"/>
      <c r="E39" s="68"/>
      <c r="J39" s="53"/>
    </row>
    <row r="40" spans="1:13">
      <c r="A40" s="2" t="s">
        <v>204</v>
      </c>
      <c r="E40" s="2" t="s">
        <v>204</v>
      </c>
      <c r="J40" s="2" t="s">
        <v>204</v>
      </c>
    </row>
  </sheetData>
  <sheetProtection selectLockedCells="1"/>
  <mergeCells count="14">
    <mergeCell ref="A1:M1"/>
    <mergeCell ref="A8:M8"/>
    <mergeCell ref="A14:M14"/>
    <mergeCell ref="A19:M19"/>
    <mergeCell ref="A24:M24"/>
    <mergeCell ref="A34:J34"/>
    <mergeCell ref="A3:B3"/>
    <mergeCell ref="A4:B4"/>
    <mergeCell ref="A5:B5"/>
    <mergeCell ref="A6:B6"/>
    <mergeCell ref="C3:I3"/>
    <mergeCell ref="C4:D4"/>
    <mergeCell ref="C5:D5"/>
    <mergeCell ref="A29:M29"/>
  </mergeCells>
  <pageMargins left="0.7" right="0.7" top="0.75" bottom="0.75" header="0.3" footer="0.3"/>
  <pageSetup scale="83" fitToHeight="0" orientation="landscape"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3F9F-4919-4B8B-AA24-6307D494B6B7}">
  <sheetPr codeName="Sheet8"/>
  <dimension ref="A1:O197"/>
  <sheetViews>
    <sheetView topLeftCell="G1" workbookViewId="0">
      <selection activeCell="I13" sqref="A1:XFD1048576"/>
    </sheetView>
  </sheetViews>
  <sheetFormatPr defaultRowHeight="14.5"/>
  <cols>
    <col min="1" max="1" width="29.7265625" style="116" bestFit="1" customWidth="1"/>
    <col min="5" max="5" width="21.1796875" customWidth="1"/>
    <col min="6" max="6" width="28.81640625" customWidth="1"/>
    <col min="7" max="7" width="24.7265625" customWidth="1"/>
    <col min="8" max="8" width="32.26953125" customWidth="1"/>
    <col min="9" max="9" width="36.453125" customWidth="1"/>
    <col min="12" max="12" width="9" bestFit="1" customWidth="1"/>
    <col min="13" max="13" width="26.81640625" customWidth="1"/>
    <col min="14" max="14" width="11.26953125" bestFit="1" customWidth="1"/>
    <col min="15" max="15" width="9.81640625" bestFit="1" customWidth="1"/>
  </cols>
  <sheetData>
    <row r="1" spans="1:15" ht="15">
      <c r="A1" s="112" t="s">
        <v>205</v>
      </c>
      <c r="E1" s="113" t="s">
        <v>206</v>
      </c>
      <c r="G1" s="114" t="s">
        <v>207</v>
      </c>
      <c r="I1" s="115" t="s">
        <v>208</v>
      </c>
      <c r="L1" s="125" t="s">
        <v>209</v>
      </c>
      <c r="M1" s="126"/>
      <c r="N1" s="126"/>
      <c r="O1" s="126"/>
    </row>
    <row r="2" spans="1:15" ht="29">
      <c r="A2" s="116" t="s">
        <v>210</v>
      </c>
      <c r="E2" s="117" t="s">
        <v>211</v>
      </c>
      <c r="G2" s="118" t="s">
        <v>212</v>
      </c>
      <c r="I2" s="119">
        <v>153.37</v>
      </c>
      <c r="L2" s="127">
        <v>1</v>
      </c>
      <c r="M2" s="128" t="s">
        <v>213</v>
      </c>
      <c r="N2" s="126" t="s">
        <v>214</v>
      </c>
      <c r="O2" s="129">
        <v>44530</v>
      </c>
    </row>
    <row r="3" spans="1:15">
      <c r="A3" s="116" t="s">
        <v>215</v>
      </c>
      <c r="E3" s="117" t="s">
        <v>216</v>
      </c>
      <c r="G3" s="118" t="s">
        <v>217</v>
      </c>
      <c r="I3" s="120"/>
      <c r="L3" s="126"/>
      <c r="M3" s="126"/>
      <c r="N3" s="126"/>
      <c r="O3" s="126"/>
    </row>
    <row r="4" spans="1:15">
      <c r="A4" s="116" t="s">
        <v>218</v>
      </c>
      <c r="E4" s="117" t="s">
        <v>219</v>
      </c>
      <c r="G4" s="118" t="s">
        <v>220</v>
      </c>
      <c r="L4" s="126"/>
      <c r="M4" s="126"/>
      <c r="N4" s="126"/>
      <c r="O4" s="126"/>
    </row>
    <row r="5" spans="1:15" ht="29">
      <c r="A5" s="116" t="s">
        <v>221</v>
      </c>
      <c r="E5" s="117" t="s">
        <v>222</v>
      </c>
      <c r="G5" s="118" t="s">
        <v>223</v>
      </c>
      <c r="L5" s="126"/>
      <c r="M5" s="126"/>
      <c r="N5" s="126"/>
      <c r="O5" s="126"/>
    </row>
    <row r="6" spans="1:15">
      <c r="A6" s="116" t="s">
        <v>224</v>
      </c>
      <c r="E6" s="117" t="s">
        <v>225</v>
      </c>
      <c r="G6" s="118" t="s">
        <v>226</v>
      </c>
      <c r="L6" s="126"/>
      <c r="M6" s="126"/>
      <c r="N6" s="126"/>
      <c r="O6" s="126"/>
    </row>
    <row r="7" spans="1:15">
      <c r="A7" s="116" t="s">
        <v>227</v>
      </c>
      <c r="E7" s="117" t="s">
        <v>228</v>
      </c>
      <c r="G7" s="118" t="s">
        <v>229</v>
      </c>
      <c r="L7" s="126"/>
      <c r="M7" s="126"/>
      <c r="N7" s="126"/>
      <c r="O7" s="126"/>
    </row>
    <row r="8" spans="1:15">
      <c r="A8" s="116" t="s">
        <v>230</v>
      </c>
      <c r="E8" s="117" t="s">
        <v>231</v>
      </c>
      <c r="G8" s="118" t="s">
        <v>232</v>
      </c>
      <c r="L8" s="126"/>
      <c r="M8" s="126"/>
      <c r="N8" s="126"/>
      <c r="O8" s="126"/>
    </row>
    <row r="9" spans="1:15">
      <c r="A9" s="116" t="s">
        <v>233</v>
      </c>
      <c r="E9" s="117"/>
      <c r="G9" s="118" t="s">
        <v>234</v>
      </c>
      <c r="L9" s="126"/>
      <c r="M9" s="126"/>
      <c r="N9" s="126"/>
      <c r="O9" s="126"/>
    </row>
    <row r="10" spans="1:15">
      <c r="A10" s="116" t="s">
        <v>235</v>
      </c>
      <c r="G10" s="118" t="s">
        <v>236</v>
      </c>
      <c r="L10" s="126"/>
      <c r="M10" s="126"/>
      <c r="N10" s="126"/>
      <c r="O10" s="126"/>
    </row>
    <row r="11" spans="1:15">
      <c r="A11" s="116" t="s">
        <v>237</v>
      </c>
      <c r="G11" s="118" t="s">
        <v>238</v>
      </c>
      <c r="L11" s="130"/>
      <c r="M11" s="130"/>
      <c r="N11" s="130"/>
      <c r="O11" s="130"/>
    </row>
    <row r="12" spans="1:15">
      <c r="A12" s="116" t="s">
        <v>239</v>
      </c>
      <c r="G12" s="118" t="s">
        <v>240</v>
      </c>
      <c r="L12" s="130"/>
      <c r="M12" s="130"/>
      <c r="N12" s="130"/>
      <c r="O12" s="130"/>
    </row>
    <row r="13" spans="1:15">
      <c r="A13" s="116" t="s">
        <v>241</v>
      </c>
      <c r="G13" s="118" t="s">
        <v>231</v>
      </c>
    </row>
    <row r="14" spans="1:15">
      <c r="A14" s="116" t="s">
        <v>242</v>
      </c>
      <c r="J14" s="121"/>
      <c r="K14" s="121"/>
    </row>
    <row r="15" spans="1:15">
      <c r="A15" s="116" t="s">
        <v>243</v>
      </c>
      <c r="J15" s="121"/>
      <c r="K15" s="121"/>
    </row>
    <row r="16" spans="1:15">
      <c r="A16" s="116" t="s">
        <v>244</v>
      </c>
      <c r="J16" s="121"/>
      <c r="K16" s="121"/>
    </row>
    <row r="17" spans="1:11">
      <c r="A17" s="116" t="s">
        <v>245</v>
      </c>
      <c r="J17" s="121"/>
      <c r="K17" s="121"/>
    </row>
    <row r="18" spans="1:11">
      <c r="A18" s="116" t="s">
        <v>246</v>
      </c>
      <c r="E18" s="122" t="s">
        <v>247</v>
      </c>
      <c r="F18" s="122" t="s">
        <v>248</v>
      </c>
      <c r="G18" s="122" t="s">
        <v>249</v>
      </c>
      <c r="H18" s="122" t="s">
        <v>250</v>
      </c>
      <c r="I18" s="122" t="s">
        <v>251</v>
      </c>
      <c r="J18" s="121"/>
      <c r="K18" s="121"/>
    </row>
    <row r="19" spans="1:11" ht="29">
      <c r="A19" s="116" t="s">
        <v>252</v>
      </c>
      <c r="E19" s="123" t="s">
        <v>253</v>
      </c>
      <c r="F19" s="124" t="s">
        <v>254</v>
      </c>
      <c r="G19" s="124" t="s">
        <v>255</v>
      </c>
      <c r="H19" s="124" t="s">
        <v>256</v>
      </c>
      <c r="I19" s="123" t="s">
        <v>257</v>
      </c>
      <c r="J19" s="121"/>
      <c r="K19" s="121"/>
    </row>
    <row r="20" spans="1:11" ht="29">
      <c r="A20" s="116" t="s">
        <v>258</v>
      </c>
      <c r="E20" s="123" t="s">
        <v>259</v>
      </c>
      <c r="F20" s="124" t="s">
        <v>260</v>
      </c>
      <c r="G20" s="124" t="s">
        <v>261</v>
      </c>
      <c r="H20" s="124" t="s">
        <v>262</v>
      </c>
      <c r="I20" s="123" t="s">
        <v>263</v>
      </c>
      <c r="J20" s="121"/>
      <c r="K20" s="121"/>
    </row>
    <row r="21" spans="1:11" ht="29">
      <c r="A21" s="116" t="s">
        <v>264</v>
      </c>
      <c r="E21" s="123" t="s">
        <v>265</v>
      </c>
      <c r="F21" s="124" t="s">
        <v>266</v>
      </c>
      <c r="G21" s="124" t="s">
        <v>267</v>
      </c>
      <c r="H21" s="124" t="s">
        <v>268</v>
      </c>
      <c r="I21" s="123" t="s">
        <v>269</v>
      </c>
      <c r="J21" s="121"/>
      <c r="K21" s="121"/>
    </row>
    <row r="22" spans="1:11" ht="29">
      <c r="A22" s="116" t="s">
        <v>270</v>
      </c>
      <c r="E22" s="123" t="s">
        <v>271</v>
      </c>
      <c r="F22" s="124" t="s">
        <v>272</v>
      </c>
      <c r="G22" s="124" t="s">
        <v>273</v>
      </c>
      <c r="H22" s="124" t="s">
        <v>274</v>
      </c>
      <c r="I22" s="123" t="s">
        <v>275</v>
      </c>
      <c r="J22" s="121"/>
      <c r="K22" s="121"/>
    </row>
    <row r="23" spans="1:11">
      <c r="A23" s="116" t="s">
        <v>276</v>
      </c>
      <c r="E23" s="123" t="s">
        <v>277</v>
      </c>
      <c r="F23" s="124" t="s">
        <v>278</v>
      </c>
      <c r="G23" s="124" t="s">
        <v>279</v>
      </c>
      <c r="H23" s="124" t="s">
        <v>280</v>
      </c>
      <c r="I23" s="123" t="s">
        <v>281</v>
      </c>
      <c r="J23" s="121"/>
      <c r="K23" s="121"/>
    </row>
    <row r="24" spans="1:11">
      <c r="A24" s="116" t="s">
        <v>282</v>
      </c>
      <c r="E24" s="123" t="s">
        <v>283</v>
      </c>
      <c r="F24" s="124" t="s">
        <v>284</v>
      </c>
      <c r="G24" s="123"/>
      <c r="H24" s="124" t="s">
        <v>219</v>
      </c>
      <c r="I24" s="123" t="s">
        <v>285</v>
      </c>
      <c r="J24" s="121"/>
      <c r="K24" s="121"/>
    </row>
    <row r="25" spans="1:11">
      <c r="A25" s="116" t="s">
        <v>286</v>
      </c>
      <c r="E25" s="123" t="s">
        <v>148</v>
      </c>
      <c r="F25" s="124" t="s">
        <v>287</v>
      </c>
      <c r="G25" s="123"/>
      <c r="H25" s="124" t="s">
        <v>288</v>
      </c>
      <c r="I25" s="123" t="s">
        <v>289</v>
      </c>
      <c r="J25" s="121"/>
      <c r="K25" s="121"/>
    </row>
    <row r="26" spans="1:11" ht="29">
      <c r="A26" s="116" t="s">
        <v>290</v>
      </c>
      <c r="E26" s="123" t="s">
        <v>291</v>
      </c>
      <c r="F26" s="124" t="s">
        <v>292</v>
      </c>
      <c r="G26" s="123"/>
      <c r="H26" s="124" t="s">
        <v>293</v>
      </c>
      <c r="I26" s="123"/>
      <c r="J26" s="121"/>
      <c r="K26" s="121"/>
    </row>
    <row r="27" spans="1:11" ht="29">
      <c r="A27" s="116" t="s">
        <v>294</v>
      </c>
      <c r="E27" s="123" t="s">
        <v>231</v>
      </c>
      <c r="F27" s="124" t="s">
        <v>295</v>
      </c>
      <c r="G27" s="123"/>
      <c r="H27" s="124" t="s">
        <v>296</v>
      </c>
      <c r="I27" s="123"/>
      <c r="J27" s="121"/>
      <c r="K27" s="121"/>
    </row>
    <row r="28" spans="1:11">
      <c r="A28" s="116" t="s">
        <v>297</v>
      </c>
      <c r="E28" s="123"/>
      <c r="F28" s="124" t="s">
        <v>298</v>
      </c>
      <c r="G28" s="123"/>
      <c r="H28" s="124" t="s">
        <v>299</v>
      </c>
      <c r="I28" s="123"/>
      <c r="J28" s="121"/>
      <c r="K28" s="121"/>
    </row>
    <row r="29" spans="1:11">
      <c r="A29" s="116" t="s">
        <v>300</v>
      </c>
      <c r="E29" s="123"/>
      <c r="F29" s="124" t="s">
        <v>301</v>
      </c>
      <c r="G29" s="123"/>
      <c r="H29" s="123"/>
      <c r="I29" s="123"/>
      <c r="J29" s="121"/>
      <c r="K29" s="121"/>
    </row>
    <row r="30" spans="1:11">
      <c r="A30" s="116" t="s">
        <v>302</v>
      </c>
      <c r="E30" s="123"/>
      <c r="F30" s="124" t="s">
        <v>303</v>
      </c>
      <c r="G30" s="123"/>
      <c r="H30" s="123"/>
      <c r="I30" s="123"/>
      <c r="J30" s="121"/>
      <c r="K30" s="121"/>
    </row>
    <row r="31" spans="1:11">
      <c r="A31" s="116" t="s">
        <v>304</v>
      </c>
      <c r="E31" s="123"/>
      <c r="F31" s="123"/>
      <c r="G31" s="123"/>
      <c r="H31" s="123"/>
      <c r="I31" s="123"/>
      <c r="J31" s="121"/>
      <c r="K31" s="121"/>
    </row>
    <row r="32" spans="1:11">
      <c r="A32" s="116" t="s">
        <v>305</v>
      </c>
      <c r="E32" s="123"/>
      <c r="F32" s="122" t="s">
        <v>306</v>
      </c>
      <c r="G32" s="122" t="s">
        <v>307</v>
      </c>
      <c r="H32" s="122" t="s">
        <v>308</v>
      </c>
      <c r="I32" s="122" t="s">
        <v>309</v>
      </c>
      <c r="J32" s="121"/>
      <c r="K32" s="121"/>
    </row>
    <row r="33" spans="1:11" ht="43.5">
      <c r="A33" s="116" t="s">
        <v>310</v>
      </c>
      <c r="E33" s="123"/>
      <c r="F33" s="124" t="s">
        <v>311</v>
      </c>
      <c r="G33" s="124" t="s">
        <v>312</v>
      </c>
      <c r="H33" s="124" t="s">
        <v>313</v>
      </c>
      <c r="I33" s="123" t="s">
        <v>314</v>
      </c>
      <c r="J33" s="121"/>
      <c r="K33" s="121"/>
    </row>
    <row r="34" spans="1:11" ht="43.5">
      <c r="A34" s="116" t="s">
        <v>315</v>
      </c>
      <c r="E34" s="123"/>
      <c r="F34" s="124" t="s">
        <v>316</v>
      </c>
      <c r="G34" s="124" t="s">
        <v>317</v>
      </c>
      <c r="H34" s="124" t="s">
        <v>318</v>
      </c>
      <c r="I34" s="123" t="s">
        <v>319</v>
      </c>
      <c r="J34" s="121"/>
      <c r="K34" s="121"/>
    </row>
    <row r="35" spans="1:11" ht="29">
      <c r="A35" s="116" t="s">
        <v>320</v>
      </c>
      <c r="E35" s="123"/>
      <c r="F35" s="124" t="s">
        <v>321</v>
      </c>
      <c r="G35" s="124" t="s">
        <v>322</v>
      </c>
      <c r="H35" s="124" t="s">
        <v>323</v>
      </c>
      <c r="I35" s="123" t="s">
        <v>324</v>
      </c>
      <c r="J35" s="121"/>
      <c r="K35" s="121"/>
    </row>
    <row r="36" spans="1:11">
      <c r="A36" s="116" t="s">
        <v>325</v>
      </c>
      <c r="E36" s="123"/>
      <c r="F36" s="124" t="s">
        <v>326</v>
      </c>
      <c r="G36" s="124" t="s">
        <v>327</v>
      </c>
      <c r="H36" s="123"/>
      <c r="I36" s="123" t="s">
        <v>328</v>
      </c>
      <c r="J36" s="121"/>
      <c r="K36" s="121"/>
    </row>
    <row r="37" spans="1:11">
      <c r="A37" s="116" t="s">
        <v>329</v>
      </c>
      <c r="E37" s="123"/>
      <c r="F37" s="124" t="s">
        <v>330</v>
      </c>
      <c r="G37" s="123"/>
      <c r="H37" s="123"/>
      <c r="I37" s="123" t="s">
        <v>331</v>
      </c>
      <c r="J37" s="121"/>
      <c r="K37" s="121"/>
    </row>
    <row r="38" spans="1:11" ht="29">
      <c r="A38" s="116" t="s">
        <v>332</v>
      </c>
      <c r="E38" s="123"/>
      <c r="F38" s="124" t="s">
        <v>333</v>
      </c>
      <c r="G38" s="123"/>
      <c r="H38" s="123"/>
      <c r="I38" s="123" t="s">
        <v>334</v>
      </c>
      <c r="J38" s="121"/>
      <c r="K38" s="121"/>
    </row>
    <row r="39" spans="1:11" ht="29">
      <c r="A39" s="116" t="s">
        <v>335</v>
      </c>
      <c r="E39" s="123"/>
      <c r="F39" s="124" t="s">
        <v>336</v>
      </c>
      <c r="G39" s="123"/>
      <c r="H39" s="122" t="s">
        <v>337</v>
      </c>
      <c r="I39" s="123"/>
      <c r="J39" s="121"/>
      <c r="K39" s="121"/>
    </row>
    <row r="40" spans="1:11">
      <c r="A40" s="116" t="s">
        <v>338</v>
      </c>
      <c r="E40" s="123"/>
      <c r="F40" s="124" t="s">
        <v>339</v>
      </c>
      <c r="G40" s="123"/>
      <c r="H40" s="123" t="s">
        <v>231</v>
      </c>
      <c r="I40" s="123"/>
      <c r="J40" s="121"/>
      <c r="K40" s="121"/>
    </row>
    <row r="41" spans="1:11">
      <c r="A41" s="116" t="s">
        <v>340</v>
      </c>
      <c r="E41" s="123"/>
      <c r="F41" s="124" t="s">
        <v>341</v>
      </c>
      <c r="G41" s="123"/>
      <c r="H41" s="123"/>
      <c r="I41" s="123"/>
      <c r="J41" s="121"/>
      <c r="K41" s="121"/>
    </row>
    <row r="42" spans="1:11">
      <c r="A42" s="116" t="s">
        <v>342</v>
      </c>
      <c r="E42" s="123"/>
      <c r="F42" s="124" t="s">
        <v>343</v>
      </c>
      <c r="G42" s="123"/>
      <c r="H42" s="123"/>
      <c r="I42" s="123"/>
      <c r="J42" s="121"/>
      <c r="K42" s="121"/>
    </row>
    <row r="43" spans="1:11">
      <c r="A43" s="116" t="s">
        <v>344</v>
      </c>
      <c r="E43" s="123"/>
      <c r="F43" s="124" t="s">
        <v>345</v>
      </c>
      <c r="G43" s="123"/>
      <c r="H43" s="123"/>
      <c r="I43" s="123"/>
      <c r="J43" s="121"/>
      <c r="K43" s="121"/>
    </row>
    <row r="44" spans="1:11">
      <c r="A44" s="116" t="s">
        <v>346</v>
      </c>
      <c r="E44" s="123"/>
      <c r="F44" s="123"/>
      <c r="G44" s="123"/>
      <c r="H44" s="123"/>
      <c r="I44" s="123"/>
      <c r="J44" s="121"/>
      <c r="K44" s="121"/>
    </row>
    <row r="45" spans="1:11">
      <c r="A45" s="116" t="s">
        <v>347</v>
      </c>
      <c r="E45" s="123"/>
      <c r="F45" s="123"/>
      <c r="G45" s="123"/>
      <c r="H45" s="123"/>
      <c r="I45" s="123"/>
      <c r="J45" s="121"/>
      <c r="K45" s="121"/>
    </row>
    <row r="46" spans="1:11">
      <c r="A46" s="116" t="s">
        <v>348</v>
      </c>
      <c r="E46" s="121"/>
      <c r="F46" s="121"/>
      <c r="G46" s="121"/>
      <c r="H46" s="121"/>
      <c r="I46" s="121"/>
      <c r="J46" s="121"/>
      <c r="K46" s="121"/>
    </row>
    <row r="47" spans="1:11">
      <c r="A47" s="116" t="s">
        <v>349</v>
      </c>
      <c r="E47" s="121"/>
      <c r="F47" s="121"/>
      <c r="G47" s="121"/>
      <c r="H47" s="121"/>
      <c r="I47" s="121"/>
      <c r="J47" s="121"/>
      <c r="K47" s="121"/>
    </row>
    <row r="48" spans="1:11">
      <c r="A48" s="116" t="s">
        <v>350</v>
      </c>
      <c r="E48" s="121"/>
      <c r="F48" s="121"/>
      <c r="G48" s="121"/>
      <c r="H48" s="121"/>
      <c r="I48" s="121"/>
      <c r="J48" s="121"/>
      <c r="K48" s="121"/>
    </row>
    <row r="49" spans="1:11">
      <c r="A49" s="116" t="s">
        <v>351</v>
      </c>
      <c r="E49" s="121"/>
      <c r="F49" s="121"/>
      <c r="G49" s="121"/>
      <c r="H49" s="121"/>
      <c r="I49" s="121"/>
      <c r="J49" s="121"/>
      <c r="K49" s="121"/>
    </row>
    <row r="50" spans="1:11">
      <c r="A50" s="116" t="s">
        <v>352</v>
      </c>
      <c r="E50" s="121"/>
      <c r="F50" s="121"/>
      <c r="G50" s="121"/>
      <c r="H50" s="121"/>
      <c r="I50" s="121"/>
      <c r="J50" s="121"/>
      <c r="K50" s="121"/>
    </row>
    <row r="51" spans="1:11">
      <c r="A51" s="116" t="s">
        <v>353</v>
      </c>
      <c r="E51" s="121"/>
      <c r="F51" s="121"/>
      <c r="G51" s="121"/>
      <c r="H51" s="121"/>
      <c r="I51" s="121"/>
      <c r="J51" s="121"/>
      <c r="K51" s="121"/>
    </row>
    <row r="52" spans="1:11">
      <c r="A52" s="116" t="s">
        <v>354</v>
      </c>
      <c r="E52" s="121"/>
      <c r="F52" s="121"/>
      <c r="G52" s="121"/>
      <c r="H52" s="121"/>
      <c r="I52" s="121"/>
      <c r="J52" s="121"/>
      <c r="K52" s="121"/>
    </row>
    <row r="53" spans="1:11">
      <c r="A53" s="116" t="s">
        <v>355</v>
      </c>
    </row>
    <row r="54" spans="1:11">
      <c r="A54" s="116" t="s">
        <v>356</v>
      </c>
    </row>
    <row r="55" spans="1:11">
      <c r="A55" s="116" t="s">
        <v>357</v>
      </c>
    </row>
    <row r="56" spans="1:11">
      <c r="A56" s="116" t="s">
        <v>358</v>
      </c>
    </row>
    <row r="57" spans="1:11">
      <c r="A57" s="116" t="s">
        <v>359</v>
      </c>
    </row>
    <row r="58" spans="1:11">
      <c r="A58" s="116" t="s">
        <v>360</v>
      </c>
    </row>
    <row r="59" spans="1:11">
      <c r="A59" s="116" t="s">
        <v>361</v>
      </c>
    </row>
    <row r="60" spans="1:11">
      <c r="A60" s="116" t="s">
        <v>362</v>
      </c>
    </row>
    <row r="61" spans="1:11">
      <c r="A61" s="116" t="s">
        <v>363</v>
      </c>
    </row>
    <row r="62" spans="1:11">
      <c r="A62" s="116" t="s">
        <v>364</v>
      </c>
    </row>
    <row r="63" spans="1:11">
      <c r="A63" s="116" t="s">
        <v>365</v>
      </c>
    </row>
    <row r="64" spans="1:11">
      <c r="A64" s="116" t="s">
        <v>366</v>
      </c>
    </row>
    <row r="65" spans="1:1">
      <c r="A65" s="116" t="s">
        <v>367</v>
      </c>
    </row>
    <row r="66" spans="1:1">
      <c r="A66" s="116" t="s">
        <v>368</v>
      </c>
    </row>
    <row r="67" spans="1:1">
      <c r="A67" s="116" t="s">
        <v>369</v>
      </c>
    </row>
    <row r="68" spans="1:1">
      <c r="A68" s="116" t="s">
        <v>370</v>
      </c>
    </row>
    <row r="69" spans="1:1">
      <c r="A69" s="116" t="s">
        <v>371</v>
      </c>
    </row>
    <row r="70" spans="1:1">
      <c r="A70" s="116" t="s">
        <v>372</v>
      </c>
    </row>
    <row r="71" spans="1:1">
      <c r="A71" s="116" t="s">
        <v>373</v>
      </c>
    </row>
    <row r="72" spans="1:1">
      <c r="A72" s="116" t="s">
        <v>374</v>
      </c>
    </row>
    <row r="73" spans="1:1">
      <c r="A73" s="116" t="s">
        <v>375</v>
      </c>
    </row>
    <row r="74" spans="1:1">
      <c r="A74" s="116" t="s">
        <v>376</v>
      </c>
    </row>
    <row r="75" spans="1:1">
      <c r="A75" s="116" t="s">
        <v>377</v>
      </c>
    </row>
    <row r="76" spans="1:1">
      <c r="A76" s="116" t="s">
        <v>378</v>
      </c>
    </row>
    <row r="77" spans="1:1">
      <c r="A77" s="116" t="s">
        <v>379</v>
      </c>
    </row>
    <row r="78" spans="1:1">
      <c r="A78" s="116" t="s">
        <v>380</v>
      </c>
    </row>
    <row r="79" spans="1:1">
      <c r="A79" s="116" t="s">
        <v>381</v>
      </c>
    </row>
    <row r="80" spans="1:1">
      <c r="A80" s="116" t="s">
        <v>382</v>
      </c>
    </row>
    <row r="81" spans="1:1">
      <c r="A81" s="116" t="s">
        <v>383</v>
      </c>
    </row>
    <row r="82" spans="1:1">
      <c r="A82" s="116" t="s">
        <v>384</v>
      </c>
    </row>
    <row r="83" spans="1:1">
      <c r="A83" s="116" t="s">
        <v>385</v>
      </c>
    </row>
    <row r="84" spans="1:1">
      <c r="A84" s="116" t="s">
        <v>386</v>
      </c>
    </row>
    <row r="85" spans="1:1">
      <c r="A85" s="116" t="s">
        <v>387</v>
      </c>
    </row>
    <row r="86" spans="1:1">
      <c r="A86" s="116" t="s">
        <v>3</v>
      </c>
    </row>
    <row r="87" spans="1:1">
      <c r="A87" s="116" t="s">
        <v>388</v>
      </c>
    </row>
    <row r="88" spans="1:1">
      <c r="A88" s="116" t="s">
        <v>389</v>
      </c>
    </row>
    <row r="89" spans="1:1">
      <c r="A89" s="116" t="s">
        <v>390</v>
      </c>
    </row>
    <row r="90" spans="1:1">
      <c r="A90" s="116" t="s">
        <v>391</v>
      </c>
    </row>
    <row r="91" spans="1:1">
      <c r="A91" s="116" t="s">
        <v>392</v>
      </c>
    </row>
    <row r="92" spans="1:1">
      <c r="A92" s="116" t="s">
        <v>393</v>
      </c>
    </row>
    <row r="93" spans="1:1">
      <c r="A93" s="116" t="s">
        <v>394</v>
      </c>
    </row>
    <row r="94" spans="1:1">
      <c r="A94" s="116" t="s">
        <v>395</v>
      </c>
    </row>
    <row r="95" spans="1:1">
      <c r="A95" s="116" t="s">
        <v>396</v>
      </c>
    </row>
    <row r="96" spans="1:1">
      <c r="A96" s="116" t="s">
        <v>397</v>
      </c>
    </row>
    <row r="97" spans="1:1">
      <c r="A97" s="116" t="s">
        <v>398</v>
      </c>
    </row>
    <row r="98" spans="1:1">
      <c r="A98" s="116" t="s">
        <v>399</v>
      </c>
    </row>
    <row r="99" spans="1:1">
      <c r="A99" s="116" t="s">
        <v>400</v>
      </c>
    </row>
    <row r="100" spans="1:1">
      <c r="A100" s="116" t="s">
        <v>401</v>
      </c>
    </row>
    <row r="101" spans="1:1">
      <c r="A101" s="116" t="s">
        <v>402</v>
      </c>
    </row>
    <row r="102" spans="1:1">
      <c r="A102" s="116" t="s">
        <v>403</v>
      </c>
    </row>
    <row r="103" spans="1:1">
      <c r="A103" s="116" t="s">
        <v>404</v>
      </c>
    </row>
    <row r="104" spans="1:1">
      <c r="A104" s="116" t="s">
        <v>405</v>
      </c>
    </row>
    <row r="105" spans="1:1">
      <c r="A105" s="116" t="s">
        <v>406</v>
      </c>
    </row>
    <row r="106" spans="1:1">
      <c r="A106" s="116" t="s">
        <v>407</v>
      </c>
    </row>
    <row r="107" spans="1:1">
      <c r="A107" s="116" t="s">
        <v>408</v>
      </c>
    </row>
    <row r="108" spans="1:1">
      <c r="A108" s="116" t="s">
        <v>409</v>
      </c>
    </row>
    <row r="109" spans="1:1">
      <c r="A109" s="116" t="s">
        <v>410</v>
      </c>
    </row>
    <row r="110" spans="1:1">
      <c r="A110" s="116" t="s">
        <v>411</v>
      </c>
    </row>
    <row r="111" spans="1:1">
      <c r="A111" s="116" t="s">
        <v>412</v>
      </c>
    </row>
    <row r="112" spans="1:1">
      <c r="A112" s="116" t="s">
        <v>413</v>
      </c>
    </row>
    <row r="113" spans="1:1">
      <c r="A113" s="116" t="s">
        <v>414</v>
      </c>
    </row>
    <row r="114" spans="1:1">
      <c r="A114" s="116" t="s">
        <v>415</v>
      </c>
    </row>
    <row r="115" spans="1:1">
      <c r="A115" s="116" t="s">
        <v>416</v>
      </c>
    </row>
    <row r="116" spans="1:1">
      <c r="A116" s="116" t="s">
        <v>417</v>
      </c>
    </row>
    <row r="117" spans="1:1">
      <c r="A117" s="116" t="s">
        <v>418</v>
      </c>
    </row>
    <row r="118" spans="1:1">
      <c r="A118" s="116" t="s">
        <v>419</v>
      </c>
    </row>
    <row r="119" spans="1:1">
      <c r="A119" s="116" t="s">
        <v>420</v>
      </c>
    </row>
    <row r="120" spans="1:1">
      <c r="A120" s="116" t="s">
        <v>421</v>
      </c>
    </row>
    <row r="121" spans="1:1">
      <c r="A121" s="116" t="s">
        <v>422</v>
      </c>
    </row>
    <row r="122" spans="1:1">
      <c r="A122" s="116" t="s">
        <v>423</v>
      </c>
    </row>
    <row r="123" spans="1:1">
      <c r="A123" s="116" t="s">
        <v>424</v>
      </c>
    </row>
    <row r="124" spans="1:1">
      <c r="A124" s="116" t="s">
        <v>425</v>
      </c>
    </row>
    <row r="125" spans="1:1">
      <c r="A125" s="116" t="s">
        <v>426</v>
      </c>
    </row>
    <row r="126" spans="1:1">
      <c r="A126" s="116" t="s">
        <v>427</v>
      </c>
    </row>
    <row r="127" spans="1:1">
      <c r="A127" s="116" t="s">
        <v>428</v>
      </c>
    </row>
    <row r="128" spans="1:1">
      <c r="A128" s="116" t="s">
        <v>429</v>
      </c>
    </row>
    <row r="129" spans="1:1">
      <c r="A129" s="116" t="s">
        <v>430</v>
      </c>
    </row>
    <row r="130" spans="1:1">
      <c r="A130" s="116" t="s">
        <v>431</v>
      </c>
    </row>
    <row r="131" spans="1:1">
      <c r="A131" s="116" t="s">
        <v>432</v>
      </c>
    </row>
    <row r="132" spans="1:1">
      <c r="A132" s="116" t="s">
        <v>433</v>
      </c>
    </row>
    <row r="133" spans="1:1">
      <c r="A133" s="116" t="s">
        <v>434</v>
      </c>
    </row>
    <row r="134" spans="1:1">
      <c r="A134" s="116" t="s">
        <v>435</v>
      </c>
    </row>
    <row r="135" spans="1:1">
      <c r="A135" s="116" t="s">
        <v>436</v>
      </c>
    </row>
    <row r="136" spans="1:1">
      <c r="A136" s="116" t="s">
        <v>437</v>
      </c>
    </row>
    <row r="137" spans="1:1">
      <c r="A137" s="116" t="s">
        <v>438</v>
      </c>
    </row>
    <row r="138" spans="1:1">
      <c r="A138" s="116" t="s">
        <v>439</v>
      </c>
    </row>
    <row r="139" spans="1:1">
      <c r="A139" s="116" t="s">
        <v>440</v>
      </c>
    </row>
    <row r="140" spans="1:1">
      <c r="A140" s="116" t="s">
        <v>441</v>
      </c>
    </row>
    <row r="141" spans="1:1">
      <c r="A141" s="116" t="s">
        <v>442</v>
      </c>
    </row>
    <row r="142" spans="1:1">
      <c r="A142" s="116" t="s">
        <v>443</v>
      </c>
    </row>
    <row r="143" spans="1:1">
      <c r="A143" s="116" t="s">
        <v>444</v>
      </c>
    </row>
    <row r="144" spans="1:1">
      <c r="A144" s="116" t="s">
        <v>445</v>
      </c>
    </row>
    <row r="145" spans="1:1">
      <c r="A145" s="116" t="s">
        <v>446</v>
      </c>
    </row>
    <row r="146" spans="1:1">
      <c r="A146" s="116" t="s">
        <v>447</v>
      </c>
    </row>
    <row r="147" spans="1:1">
      <c r="A147" s="116" t="s">
        <v>448</v>
      </c>
    </row>
    <row r="148" spans="1:1">
      <c r="A148" s="116" t="s">
        <v>449</v>
      </c>
    </row>
    <row r="149" spans="1:1">
      <c r="A149" s="116" t="s">
        <v>450</v>
      </c>
    </row>
    <row r="150" spans="1:1">
      <c r="A150" s="116" t="s">
        <v>451</v>
      </c>
    </row>
    <row r="151" spans="1:1">
      <c r="A151" s="116" t="s">
        <v>452</v>
      </c>
    </row>
    <row r="152" spans="1:1">
      <c r="A152" s="116" t="s">
        <v>453</v>
      </c>
    </row>
    <row r="153" spans="1:1">
      <c r="A153" s="116" t="s">
        <v>454</v>
      </c>
    </row>
    <row r="154" spans="1:1">
      <c r="A154" s="116" t="s">
        <v>455</v>
      </c>
    </row>
    <row r="155" spans="1:1">
      <c r="A155" s="116" t="s">
        <v>456</v>
      </c>
    </row>
    <row r="156" spans="1:1">
      <c r="A156" s="116" t="s">
        <v>457</v>
      </c>
    </row>
    <row r="157" spans="1:1">
      <c r="A157" s="116" t="s">
        <v>458</v>
      </c>
    </row>
    <row r="158" spans="1:1">
      <c r="A158" s="116" t="s">
        <v>459</v>
      </c>
    </row>
    <row r="159" spans="1:1">
      <c r="A159" s="116" t="s">
        <v>460</v>
      </c>
    </row>
    <row r="160" spans="1:1">
      <c r="A160" s="116" t="s">
        <v>461</v>
      </c>
    </row>
    <row r="161" spans="1:1">
      <c r="A161" s="116" t="s">
        <v>462</v>
      </c>
    </row>
    <row r="162" spans="1:1">
      <c r="A162" s="116" t="s">
        <v>463</v>
      </c>
    </row>
    <row r="163" spans="1:1">
      <c r="A163" s="116" t="s">
        <v>464</v>
      </c>
    </row>
    <row r="164" spans="1:1">
      <c r="A164" s="116" t="s">
        <v>465</v>
      </c>
    </row>
    <row r="165" spans="1:1">
      <c r="A165" s="116" t="s">
        <v>466</v>
      </c>
    </row>
    <row r="166" spans="1:1">
      <c r="A166" s="116" t="s">
        <v>467</v>
      </c>
    </row>
    <row r="167" spans="1:1">
      <c r="A167" s="116" t="s">
        <v>468</v>
      </c>
    </row>
    <row r="168" spans="1:1">
      <c r="A168" s="116" t="s">
        <v>469</v>
      </c>
    </row>
    <row r="169" spans="1:1">
      <c r="A169" s="116" t="s">
        <v>470</v>
      </c>
    </row>
    <row r="170" spans="1:1">
      <c r="A170" s="116" t="s">
        <v>471</v>
      </c>
    </row>
    <row r="171" spans="1:1">
      <c r="A171" s="116" t="s">
        <v>472</v>
      </c>
    </row>
    <row r="172" spans="1:1">
      <c r="A172" s="116" t="s">
        <v>473</v>
      </c>
    </row>
    <row r="173" spans="1:1">
      <c r="A173" s="116" t="s">
        <v>474</v>
      </c>
    </row>
    <row r="174" spans="1:1">
      <c r="A174" s="116" t="s">
        <v>475</v>
      </c>
    </row>
    <row r="175" spans="1:1">
      <c r="A175" s="116" t="s">
        <v>476</v>
      </c>
    </row>
    <row r="176" spans="1:1">
      <c r="A176" s="116" t="s">
        <v>477</v>
      </c>
    </row>
    <row r="177" spans="1:1">
      <c r="A177" s="116" t="s">
        <v>478</v>
      </c>
    </row>
    <row r="178" spans="1:1">
      <c r="A178" s="116" t="s">
        <v>479</v>
      </c>
    </row>
    <row r="179" spans="1:1">
      <c r="A179" s="116" t="s">
        <v>480</v>
      </c>
    </row>
    <row r="180" spans="1:1">
      <c r="A180" s="116" t="s">
        <v>481</v>
      </c>
    </row>
    <row r="181" spans="1:1">
      <c r="A181" s="116" t="s">
        <v>482</v>
      </c>
    </row>
    <row r="182" spans="1:1">
      <c r="A182" s="116" t="s">
        <v>483</v>
      </c>
    </row>
    <row r="183" spans="1:1">
      <c r="A183" s="116" t="s">
        <v>484</v>
      </c>
    </row>
    <row r="184" spans="1:1">
      <c r="A184" s="116" t="s">
        <v>485</v>
      </c>
    </row>
    <row r="185" spans="1:1">
      <c r="A185" s="116" t="s">
        <v>486</v>
      </c>
    </row>
    <row r="186" spans="1:1">
      <c r="A186" s="116" t="s">
        <v>487</v>
      </c>
    </row>
    <row r="187" spans="1:1">
      <c r="A187" s="116" t="s">
        <v>488</v>
      </c>
    </row>
    <row r="188" spans="1:1">
      <c r="A188" s="116" t="s">
        <v>489</v>
      </c>
    </row>
    <row r="189" spans="1:1">
      <c r="A189" s="116" t="s">
        <v>490</v>
      </c>
    </row>
    <row r="190" spans="1:1">
      <c r="A190" s="116" t="s">
        <v>491</v>
      </c>
    </row>
    <row r="191" spans="1:1">
      <c r="A191" s="116" t="s">
        <v>492</v>
      </c>
    </row>
    <row r="192" spans="1:1">
      <c r="A192" s="116" t="s">
        <v>493</v>
      </c>
    </row>
    <row r="193" spans="1:1">
      <c r="A193" s="116" t="s">
        <v>494</v>
      </c>
    </row>
    <row r="194" spans="1:1">
      <c r="A194" s="116" t="s">
        <v>495</v>
      </c>
    </row>
    <row r="195" spans="1:1">
      <c r="A195" s="116" t="s">
        <v>496</v>
      </c>
    </row>
    <row r="196" spans="1:1">
      <c r="A196" s="116" t="s">
        <v>497</v>
      </c>
    </row>
    <row r="197" spans="1:1">
      <c r="A197" s="116" t="s">
        <v>498</v>
      </c>
    </row>
  </sheetData>
  <sheetProtection sheet="1" objects="1" scenarios="1" selectLockedCells="1"/>
  <sortState xmlns:xlrd2="http://schemas.microsoft.com/office/spreadsheetml/2017/richdata2" ref="G2:G12">
    <sortCondition ref="G2:G12"/>
  </sortState>
  <pageMargins left="0.7" right="0.7" top="0.75" bottom="0.75" header="0.3" footer="0.3"/>
  <pageSetup orientation="portrait" horizontalDpi="1200" verticalDpi="1200"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33" ma:contentTypeDescription="Create a new document." ma:contentTypeScope="" ma:versionID="23f63ffa27798759ab7c62b38a6a6eea">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d59d36cbda82e4f1c8ad758894042b54"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element ref="ns2:EventDate" minOccurs="0"/>
                <xsd:element ref="ns2:ProjectDocumentTyp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dexed="true"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dexed="true"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EventDate" ma:index="36" nillable="true" ma:displayName="EventDate" ma:format="DateOnly" ma:internalName="EventDate">
      <xsd:simpleType>
        <xsd:restriction base="dms:DateTime"/>
      </xsd:simpleType>
    </xsd:element>
    <xsd:element name="ProjectDocumentTypes" ma:index="37" nillable="true" ma:displayName="ProjectDocumentTypes" ma:format="Dropdown" ma:internalName="ProjectDocumentTypes">
      <xsd:simpleType>
        <xsd:restriction base="dms:Choice">
          <xsd:enumeration value="Project Board Meeting Minutes"/>
          <xsd:enumeration value="Monitoring/Field visit report"/>
          <xsd:enumeration value="Sustainability Plan"/>
          <xsd:enumeration value="Combined Delivery reports (CDR)"/>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fficeCountry xmlns="d9cf0e28-81d2-4dc7-8b10-820d80ed680d">B0512 - Jamaica - Kingston</OfficeCountry>
    <DocumentStatus xmlns="d9cf0e28-81d2-4dc7-8b10-820d80ed680d">Approved</DocumentStatus>
    <DocCoverageEndDate xmlns="d9cf0e28-81d2-4dc7-8b10-820d80ed680d">2026-06-30T04:00:00+00:00</DocCoverageEndDate>
    <TaxCatchAll xmlns="e91d5986-7c29-4ed1-8a54-b8fb378ed474" xsi:nil="true"/>
    <EventDate xmlns="d9cf0e28-81d2-4dc7-8b10-820d80ed680d" xsi:nil="true"/>
    <ProjectDocumentTypes xmlns="d9cf0e28-81d2-4dc7-8b10-820d80ed680d" xsi:nil="true"/>
    <FunctionalArea xmlns="d9cf0e28-81d2-4dc7-8b10-820d80ed680d" xsi:nil="true"/>
    <FileNameDescription xmlns="d9cf0e28-81d2-4dc7-8b10-820d80ed680d">JARRI Semi Annual Report </FileNameDescription>
    <ProjectNumber xmlns="d9cf0e28-81d2-4dc7-8b10-820d80ed680d">01005173</ProjectNumber>
    <DocumentType xmlns="d9cf0e28-81d2-4dc7-8b10-820d80ed680d">Progress Report</DocumentType>
    <Language xmlns="d9cf0e28-81d2-4dc7-8b10-820d80ed680d">English</Language>
    <AuthorName xmlns="d9cf0e28-81d2-4dc7-8b10-820d80ed680d">UNDP</AuthorName>
    <DocumentCategory xmlns="d9cf0e28-81d2-4dc7-8b10-820d80ed680d">Project</DocumentCategory>
    <OperatingUnit xmlns="d9cf0e28-81d2-4dc7-8b10-820d80ed680d">UNDP-JAM</OperatingUnit>
    <lcf76f155ced4ddcb4097134ff3c332f xmlns="d9cf0e28-81d2-4dc7-8b10-820d80ed680d">
      <Terms xmlns="http://schemas.microsoft.com/office/infopath/2007/PartnerControls"/>
    </lcf76f155ced4ddcb4097134ff3c332f>
    <FocusArea xmlns="d9cf0e28-81d2-4dc7-8b10-820d80ed680d" xsi:nil="true"/>
    <DocCoverageStartDate xmlns="d9cf0e28-81d2-4dc7-8b10-820d80ed680d">2026-01-01T05:00:00+00:00</DocCoverageStartDate>
    <FileClassificationMode xmlns="d9cf0e28-81d2-4dc7-8b10-820d80ed680d">Public</FileClassificationMode>
    <OutputNumber xmlns="d9cf0e28-81d2-4dc7-8b10-820d80ed680d" xsi:nil="true"/>
  </documentManagement>
</p:properties>
</file>

<file path=customXml/itemProps1.xml><?xml version="1.0" encoding="utf-8"?>
<ds:datastoreItem xmlns:ds="http://schemas.openxmlformats.org/officeDocument/2006/customXml" ds:itemID="{AB87ECF7-2CB6-4400-9605-A53A1B56E441}"/>
</file>

<file path=customXml/itemProps2.xml><?xml version="1.0" encoding="utf-8"?>
<ds:datastoreItem xmlns:ds="http://schemas.openxmlformats.org/officeDocument/2006/customXml" ds:itemID="{40888AF2-2AD9-4D46-AA5B-D83361F9DFBA}"/>
</file>

<file path=customXml/itemProps3.xml><?xml version="1.0" encoding="utf-8"?>
<ds:datastoreItem xmlns:ds="http://schemas.openxmlformats.org/officeDocument/2006/customXml" ds:itemID="{1E0A69A1-B767-4D98-9653-C1FB3FE128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20</vt:i4>
      </vt:variant>
    </vt:vector>
  </HeadingPairs>
  <TitlesOfParts>
    <vt:vector size="29" baseType="lpstr">
      <vt:lpstr>PROJ-DATA</vt:lpstr>
      <vt:lpstr>EXEC-SUMM</vt:lpstr>
      <vt:lpstr>PROJ-RESULTS</vt:lpstr>
      <vt:lpstr>LESSONS-LEARNT</vt:lpstr>
      <vt:lpstr>RISK-LOG</vt:lpstr>
      <vt:lpstr>MONITORING</vt:lpstr>
      <vt:lpstr>PROJ-STATUS</vt:lpstr>
      <vt:lpstr>ASSET INVENTORY</vt:lpstr>
      <vt:lpstr>DATA TAB (do not edit)</vt:lpstr>
      <vt:lpstr>Countries</vt:lpstr>
      <vt:lpstr>Environment</vt:lpstr>
      <vt:lpstr>Financial</vt:lpstr>
      <vt:lpstr>Monitoring</vt:lpstr>
      <vt:lpstr>Operation</vt:lpstr>
      <vt:lpstr>Organisational</vt:lpstr>
      <vt:lpstr>Other</vt:lpstr>
      <vt:lpstr>Political</vt:lpstr>
      <vt:lpstr>'EXEC-SUMM'!Print_Area</vt:lpstr>
      <vt:lpstr>'EXEC-SUMM'!Print_Titles</vt:lpstr>
      <vt:lpstr>'LESSONS-LEARNT'!Print_Titles</vt:lpstr>
      <vt:lpstr>MONITORING!Print_Titles</vt:lpstr>
      <vt:lpstr>'PROJ-DATA'!Print_Titles</vt:lpstr>
      <vt:lpstr>'PROJ-RESULTS'!Print_Titles</vt:lpstr>
      <vt:lpstr>'PROJ-STATUS'!Print_Titles</vt:lpstr>
      <vt:lpstr>'RISK-LOG'!Print_Titles</vt:lpstr>
      <vt:lpstr>Regulatory</vt:lpstr>
      <vt:lpstr>RiskLog</vt:lpstr>
      <vt:lpstr>Security</vt:lpstr>
      <vt:lpstr>Strategic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JARRI Semi Annual Report </dc:title>
  <dc:subject/>
  <dc:creator>Kirrin Jones</dc:creator>
  <cp:keywords/>
  <dc:description/>
  <cp:lastModifiedBy>Jamaro Marville</cp:lastModifiedBy>
  <cp:revision/>
  <dcterms:created xsi:type="dcterms:W3CDTF">2021-11-25T01:43:14Z</dcterms:created>
  <dcterms:modified xsi:type="dcterms:W3CDTF">2026-07-10T14:40:47Z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ies>
</file>